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20" yWindow="-120" windowWidth="29040" windowHeight="15840"/>
  </bookViews>
  <sheets>
    <sheet name="2024 УК (отч)" sheetId="20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31" i="20" l="1"/>
  <c r="L31" i="20"/>
  <c r="M28" i="20"/>
  <c r="L28" i="20"/>
  <c r="M24" i="20"/>
  <c r="L24" i="20"/>
  <c r="Y21" i="20"/>
  <c r="V21" i="20"/>
  <c r="W21" i="20"/>
  <c r="T21" i="20" s="1"/>
  <c r="X21" i="20"/>
  <c r="U21" i="20"/>
  <c r="M21" i="20"/>
  <c r="N21" i="20"/>
  <c r="O21" i="20"/>
  <c r="P21" i="20"/>
  <c r="Q21" i="20"/>
  <c r="R21" i="20"/>
  <c r="S21" i="20"/>
  <c r="L21" i="20"/>
  <c r="L34" i="20"/>
  <c r="H125" i="20"/>
  <c r="G125" i="20"/>
  <c r="F125" i="20"/>
  <c r="C125" i="20"/>
  <c r="H122" i="20"/>
  <c r="G122" i="20"/>
  <c r="F122" i="20"/>
  <c r="C122" i="20"/>
  <c r="H119" i="20"/>
  <c r="G119" i="20"/>
  <c r="E119" i="20"/>
  <c r="C119" i="20"/>
  <c r="H116" i="20"/>
  <c r="G116" i="20"/>
  <c r="E116" i="20"/>
  <c r="E111" i="20" s="1"/>
  <c r="C116" i="20"/>
  <c r="H113" i="20"/>
  <c r="G113" i="20"/>
  <c r="F113" i="20"/>
  <c r="C113" i="20"/>
  <c r="F111" i="20"/>
  <c r="D111" i="20"/>
  <c r="H111" i="20" s="1"/>
  <c r="C111" i="20"/>
  <c r="G111" i="20" s="1"/>
  <c r="F109" i="20"/>
  <c r="F128" i="20" s="1"/>
  <c r="E109" i="20"/>
  <c r="E128" i="20" s="1"/>
  <c r="D109" i="20"/>
  <c r="D128" i="20" s="1"/>
  <c r="H128" i="20" s="1"/>
  <c r="H107" i="20"/>
  <c r="G107" i="20"/>
  <c r="E107" i="20"/>
  <c r="C107" i="20"/>
  <c r="H105" i="20"/>
  <c r="G105" i="20"/>
  <c r="E105" i="20"/>
  <c r="C105" i="20"/>
  <c r="H103" i="20"/>
  <c r="G103" i="20"/>
  <c r="E103" i="20"/>
  <c r="C103" i="20"/>
  <c r="H101" i="20"/>
  <c r="G101" i="20"/>
  <c r="E101" i="20"/>
  <c r="C101" i="20"/>
  <c r="H99" i="20"/>
  <c r="G99" i="20"/>
  <c r="E99" i="20"/>
  <c r="C99" i="20"/>
  <c r="H97" i="20"/>
  <c r="G97" i="20"/>
  <c r="F97" i="20"/>
  <c r="C97" i="20"/>
  <c r="H95" i="20"/>
  <c r="G95" i="20"/>
  <c r="F95" i="20"/>
  <c r="C95" i="20"/>
  <c r="H93" i="20"/>
  <c r="G93" i="20"/>
  <c r="F93" i="20"/>
  <c r="C93" i="20"/>
  <c r="H66" i="20"/>
  <c r="G66" i="20"/>
  <c r="E66" i="20"/>
  <c r="C66" i="20"/>
  <c r="H55" i="20"/>
  <c r="E55" i="20"/>
  <c r="C55" i="20"/>
  <c r="G55" i="20" s="1"/>
  <c r="H52" i="20"/>
  <c r="E52" i="20"/>
  <c r="C52" i="20"/>
  <c r="G52" i="20" s="1"/>
  <c r="H48" i="20"/>
  <c r="E48" i="20"/>
  <c r="C48" i="20"/>
  <c r="G48" i="20" s="1"/>
  <c r="H32" i="20"/>
  <c r="G32" i="20"/>
  <c r="E32" i="20"/>
  <c r="C32" i="20"/>
  <c r="H20" i="20"/>
  <c r="E20" i="20"/>
  <c r="C20" i="20"/>
  <c r="C109" i="20" s="1"/>
  <c r="C128" i="20" l="1"/>
  <c r="G109" i="20"/>
  <c r="G20" i="20"/>
  <c r="H109" i="20"/>
  <c r="G128" i="20" l="1"/>
</calcChain>
</file>

<file path=xl/sharedStrings.xml><?xml version="1.0" encoding="utf-8"?>
<sst xmlns="http://schemas.openxmlformats.org/spreadsheetml/2006/main" count="284" uniqueCount="200">
  <si>
    <t xml:space="preserve"> </t>
  </si>
  <si>
    <t xml:space="preserve">Общая  площадь </t>
  </si>
  <si>
    <t>помещений, всего кв.м</t>
  </si>
  <si>
    <t xml:space="preserve">Текущее </t>
  </si>
  <si>
    <t>Коммуналь.</t>
  </si>
  <si>
    <t>в том числе</t>
  </si>
  <si>
    <t>в том числе:</t>
  </si>
  <si>
    <t xml:space="preserve">                                                                      </t>
  </si>
  <si>
    <t>содержание,</t>
  </si>
  <si>
    <t>услуги</t>
  </si>
  <si>
    <t>Гор.вода</t>
  </si>
  <si>
    <t>Хол.вода</t>
  </si>
  <si>
    <t>Водоотвед</t>
  </si>
  <si>
    <t>эл/энергия</t>
  </si>
  <si>
    <t>отопление</t>
  </si>
  <si>
    <t>жилых помещений</t>
  </si>
  <si>
    <t>Всего,</t>
  </si>
  <si>
    <t>нежилых помещений</t>
  </si>
  <si>
    <t>руб.</t>
  </si>
  <si>
    <t>руб</t>
  </si>
  <si>
    <t xml:space="preserve">                План</t>
  </si>
  <si>
    <t xml:space="preserve">     Фактические затраты</t>
  </si>
  <si>
    <t xml:space="preserve">   Отклонение от плана</t>
  </si>
  <si>
    <t>I</t>
  </si>
  <si>
    <t>Перечень видов</t>
  </si>
  <si>
    <t>Условия выполнения работ и оказания услуг</t>
  </si>
  <si>
    <t xml:space="preserve">Сумма </t>
  </si>
  <si>
    <t xml:space="preserve">Тариф на </t>
  </si>
  <si>
    <t>работ и услуг</t>
  </si>
  <si>
    <t>затрат</t>
  </si>
  <si>
    <t xml:space="preserve"> 1м2 площади </t>
  </si>
  <si>
    <t xml:space="preserve"> 1 м2 площади </t>
  </si>
  <si>
    <t>помещений,</t>
  </si>
  <si>
    <t xml:space="preserve">1. Техническое </t>
  </si>
  <si>
    <t>Проведение технических осмотров, профилак-</t>
  </si>
  <si>
    <t>обслуживание</t>
  </si>
  <si>
    <t xml:space="preserve">тического мелкого и экстренного ремонта, </t>
  </si>
  <si>
    <t xml:space="preserve">устранение незначительных неисправностей </t>
  </si>
  <si>
    <t>в конструктивных элементах здания,</t>
  </si>
  <si>
    <t>(перечень согласно ПП</t>
  </si>
  <si>
    <t>РФ №290 от 03.04.2013г,</t>
  </si>
  <si>
    <t>минимальная периодич.</t>
  </si>
  <si>
    <t xml:space="preserve">в соответствии с </t>
  </si>
  <si>
    <t>законодательством РФ)</t>
  </si>
  <si>
    <t>Выполнено работ (оказано услуг)</t>
  </si>
  <si>
    <t>2.Техническое</t>
  </si>
  <si>
    <t>Остаток д/ср-в(начисл-выполнено)</t>
  </si>
  <si>
    <t>("-"   перевыполнено работ;</t>
  </si>
  <si>
    <t xml:space="preserve"> "+"  недовыполнено работ)</t>
  </si>
  <si>
    <t>в системах  отопления, водоснабжения,</t>
  </si>
  <si>
    <t>водоотведения, электроснабжения,</t>
  </si>
  <si>
    <t>Остаток д/ср-в(оплачено-выполнено)</t>
  </si>
  <si>
    <t xml:space="preserve"> а также: ремонт, регулировка,</t>
  </si>
  <si>
    <t>(с уч.задолженности )</t>
  </si>
  <si>
    <t>наладка и испытание систем центрального</t>
  </si>
  <si>
    <t>отопления; промывка, опрессовка, консервация</t>
  </si>
  <si>
    <t xml:space="preserve">и расконсервация системы центрального </t>
  </si>
  <si>
    <t>отопления; укрепление трубопроводов,</t>
  </si>
  <si>
    <t xml:space="preserve">мелкий ремонт изоляции; проверка </t>
  </si>
  <si>
    <t xml:space="preserve">исправности канализационных вытяжек и </t>
  </si>
  <si>
    <t>Примечание:</t>
  </si>
  <si>
    <t>устранение причин при обнаружении их</t>
  </si>
  <si>
    <t>неисправности (при наличии) и т.д.</t>
  </si>
  <si>
    <t>3. Аварийно-</t>
  </si>
  <si>
    <t>Круглосуточно на системах водоснабжения,</t>
  </si>
  <si>
    <t>диспетчерское</t>
  </si>
  <si>
    <t xml:space="preserve">водоотведения, теплоснабжения и </t>
  </si>
  <si>
    <t>электроснабжения</t>
  </si>
  <si>
    <t>Ежемесячно</t>
  </si>
  <si>
    <t xml:space="preserve">Влажное подметание </t>
  </si>
  <si>
    <t>лестничных площадок и маршей,</t>
  </si>
  <si>
    <t>комплекс работ по уборке подъезда (влажная</t>
  </si>
  <si>
    <t xml:space="preserve">протирка подоконников, перил лестниц, </t>
  </si>
  <si>
    <t>шкафов для электросчетчиков,</t>
  </si>
  <si>
    <t>почтовых ящиков, дверных коробок,</t>
  </si>
  <si>
    <t>полотен дверей, дверных ручек,</t>
  </si>
  <si>
    <t>обметание пыли с потолков,</t>
  </si>
  <si>
    <t>мытье окон)</t>
  </si>
  <si>
    <t xml:space="preserve">(перечень согласно ПП РФ №290 </t>
  </si>
  <si>
    <t>территории</t>
  </si>
  <si>
    <t>от 03.04.2013г., минимальная периодичность</t>
  </si>
  <si>
    <t>в соответствии с законодательством РФ)</t>
  </si>
  <si>
    <t>6.1. Уборка придомовой</t>
  </si>
  <si>
    <t>6.2. Уборка придомовой</t>
  </si>
  <si>
    <t>уборка придомовой</t>
  </si>
  <si>
    <t>Круглосуточно</t>
  </si>
  <si>
    <t xml:space="preserve">Всего стоимость работ и услуг </t>
  </si>
  <si>
    <t>очистка кровли от мусора, грязи; и т.д.</t>
  </si>
  <si>
    <t>Период: Май- Сентябрь</t>
  </si>
  <si>
    <t>мытье полов кабины лифта,</t>
  </si>
  <si>
    <t>мытье лестничных площадок  и маршей,</t>
  </si>
  <si>
    <t xml:space="preserve">  лифтов</t>
  </si>
  <si>
    <t>7. Дератизация</t>
  </si>
  <si>
    <t xml:space="preserve">    Дезинсекция</t>
  </si>
  <si>
    <t>1 раз в квартал</t>
  </si>
  <si>
    <t>территории с вывозом снега на отвал</t>
  </si>
  <si>
    <t>В зимний период</t>
  </si>
  <si>
    <t>ГВ</t>
  </si>
  <si>
    <t>Отведение</t>
  </si>
  <si>
    <t>ХВ</t>
  </si>
  <si>
    <t>Э/эн</t>
  </si>
  <si>
    <t>на СОИ</t>
  </si>
  <si>
    <t>сточных вод</t>
  </si>
  <si>
    <t>(теплоносит)</t>
  </si>
  <si>
    <t>II</t>
  </si>
  <si>
    <t>многоквартирным домом</t>
  </si>
  <si>
    <t xml:space="preserve"> Дополнительные  работы и услуги:</t>
  </si>
  <si>
    <t>1. Механизированная</t>
  </si>
  <si>
    <t>в зимний период</t>
  </si>
  <si>
    <t>в летний период</t>
  </si>
  <si>
    <t>мелкий ремонт и укрепление окон, дверей;</t>
  </si>
  <si>
    <t>Итого стоимость работ и услуг</t>
  </si>
  <si>
    <t>по управлению и содержанию МКД</t>
  </si>
  <si>
    <t xml:space="preserve"> по управлению и содержанию МКД</t>
  </si>
  <si>
    <t xml:space="preserve">Поступления от размещения </t>
  </si>
  <si>
    <t>оборудования связи</t>
  </si>
  <si>
    <t>(подогрев)</t>
  </si>
  <si>
    <t>2. Услуги охранного предприятия</t>
  </si>
  <si>
    <t>По договору со специализированной</t>
  </si>
  <si>
    <t>организацией</t>
  </si>
  <si>
    <t>газонов и зеленых</t>
  </si>
  <si>
    <t>насаждений</t>
  </si>
  <si>
    <t>3. Тех.обслуж. шлагбаумов,</t>
  </si>
  <si>
    <t xml:space="preserve">                                  ООО "Управляющая компания "Светлая Роща"</t>
  </si>
  <si>
    <t xml:space="preserve">                           о деятельности за отчетный период с 01.12.2018г. по 31.12.2018 г.</t>
  </si>
  <si>
    <t>площадки</t>
  </si>
  <si>
    <t xml:space="preserve">Обращение </t>
  </si>
  <si>
    <t>с ТКО</t>
  </si>
  <si>
    <t xml:space="preserve">                     по многоквартирному дому, расположенному по адресу:  Кубовая, 51/1</t>
  </si>
  <si>
    <t xml:space="preserve">9. Обслуживание </t>
  </si>
  <si>
    <t>калитки</t>
  </si>
  <si>
    <t>4. Техническое обслуживание</t>
  </si>
  <si>
    <t>видеонаблюдения</t>
  </si>
  <si>
    <t xml:space="preserve">5. Обслуживание </t>
  </si>
  <si>
    <t xml:space="preserve">          Отчет по затратам на  содержание и текущий ремонт общего имущества  многоквартирного  дома</t>
  </si>
  <si>
    <t xml:space="preserve">4. Обслуживание </t>
  </si>
  <si>
    <t xml:space="preserve">общедомовых приборов </t>
  </si>
  <si>
    <t>учета</t>
  </si>
  <si>
    <t>внутридомовых</t>
  </si>
  <si>
    <t xml:space="preserve">инженерных сетей и </t>
  </si>
  <si>
    <t>обслуживание системы</t>
  </si>
  <si>
    <t xml:space="preserve">электроснабжения </t>
  </si>
  <si>
    <t>многоквартирного дома</t>
  </si>
  <si>
    <t xml:space="preserve">5. Санитарные работы по  </t>
  </si>
  <si>
    <t>содержанию помещений</t>
  </si>
  <si>
    <t>общего пользования</t>
  </si>
  <si>
    <t xml:space="preserve">6. Уборка земельного участка </t>
  </si>
  <si>
    <t xml:space="preserve">входящего в состав общего </t>
  </si>
  <si>
    <t>имущества</t>
  </si>
  <si>
    <t>посыпка песком территории</t>
  </si>
  <si>
    <t>протирка указателей</t>
  </si>
  <si>
    <t>очистка урн от мусора</t>
  </si>
  <si>
    <t xml:space="preserve">уборка контейнерной площадки от мусора, </t>
  </si>
  <si>
    <t>снега, наледи</t>
  </si>
  <si>
    <t xml:space="preserve">Подметание, сдвижка снега на </t>
  </si>
  <si>
    <t>придомовой территории,</t>
  </si>
  <si>
    <t xml:space="preserve">очистка от наледи, </t>
  </si>
  <si>
    <t>Подметание и уборка придомовой территории</t>
  </si>
  <si>
    <t>уборка мусора с газонов</t>
  </si>
  <si>
    <t>уборка газонов от листьев, сучьев</t>
  </si>
  <si>
    <t>стрижка (выкашивание) газонов</t>
  </si>
  <si>
    <t>полив газонов, зеленых насаждений</t>
  </si>
  <si>
    <t>уборка входов в подвал</t>
  </si>
  <si>
    <t>уборка контейнерной площадки от мусора</t>
  </si>
  <si>
    <t>По заявке (2 раза в год)</t>
  </si>
  <si>
    <t>8. Содержание контейнерной</t>
  </si>
  <si>
    <t xml:space="preserve">1 пост стационарный с </t>
  </si>
  <si>
    <t>функциями территории</t>
  </si>
  <si>
    <t>(в том числе амортизация)</t>
  </si>
  <si>
    <t>12. Обслуживание теплообменника</t>
  </si>
  <si>
    <t xml:space="preserve"> ГВС (пластинчатый бойлер)</t>
  </si>
  <si>
    <t xml:space="preserve">                                              управляющей организации</t>
  </si>
  <si>
    <t xml:space="preserve">                                                  ООО "Управляющая компания "Светлая Роща"</t>
  </si>
  <si>
    <t xml:space="preserve">    Отчет </t>
  </si>
  <si>
    <t xml:space="preserve">обслуживание </t>
  </si>
  <si>
    <t xml:space="preserve">конструктивных </t>
  </si>
  <si>
    <t>элементов здания</t>
  </si>
  <si>
    <t>насосов отопления, ГВС</t>
  </si>
  <si>
    <t xml:space="preserve">11. Обслуживание циркуляционных </t>
  </si>
  <si>
    <t>10. Обслуживание установки</t>
  </si>
  <si>
    <t>перерасчет</t>
  </si>
  <si>
    <t>п.4=п.1+п.2-п.3;  п.6=п.2-п.5;  п.7=п.3-п.5;  п.II=п.I+п.7</t>
  </si>
  <si>
    <t xml:space="preserve"> для повышения давления ХВС, ГВС</t>
  </si>
  <si>
    <t>остаток</t>
  </si>
  <si>
    <t>амортиз</t>
  </si>
  <si>
    <t xml:space="preserve">                     по многоквартирному дому, расположенному по адресу:  Кубовая, 53/1</t>
  </si>
  <si>
    <t xml:space="preserve">Разовый </t>
  </si>
  <si>
    <t>сбор</t>
  </si>
  <si>
    <t xml:space="preserve">                           о деятельности за отчетный период с 01.01.2024 г по 31.12.2024 г</t>
  </si>
  <si>
    <t>Остаток д/ср-в на 01.01.2024г</t>
  </si>
  <si>
    <t>Задолженность на 01.01.2024г.</t>
  </si>
  <si>
    <t>Начислено  с 01.01.2024г по 31.12.2024г</t>
  </si>
  <si>
    <t>Оплачено  с 01.01.2024г по 31.12.2024г</t>
  </si>
  <si>
    <t>Задолженность на 31.12.2024г.</t>
  </si>
  <si>
    <t>Остаток д/ср-в на 31.12.2024г</t>
  </si>
  <si>
    <t>13. Обслуживание ППА</t>
  </si>
  <si>
    <t>14. Услуги и работы по управлению</t>
  </si>
  <si>
    <t>И.о. генерального директора ООО "УК "Светлая Роща"                                                М.В. Кулешова</t>
  </si>
  <si>
    <t xml:space="preserve">           Отчет </t>
  </si>
  <si>
    <t xml:space="preserve">                                       управляющей организации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</si>
</sst>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"/>
    <numFmt numFmtId="166" formatCode="0.0000"/>
  </numFmts>
  <fonts count="16" x14ac:knownFonts="1">
    <font>
      <sz val="11"/>
      <color theme="1"/>
      <name val="Calibri"/>
      <family val="2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1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1"/>
    </font>
    <font>
      <sz val="10"/>
      <name val="Times New Roman"/>
      <family val="1"/>
      <charset val="204"/>
    </font>
    <font>
      <sz val="11"/>
      <color theme="0"/>
      <name val="Times New Roman"/>
      <family val="1"/>
      <charset val="1"/>
    </font>
    <font>
      <sz val="11"/>
      <color theme="0"/>
      <name val="Calibri"/>
      <family val="2"/>
      <scheme val="minor"/>
    </font>
    <font>
      <sz val="12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87">
    <xf numFmtId="0" fontId="0" fillId="0" borderId="0" xfId="0"/>
    <xf numFmtId="0" fontId="0" fillId="0" borderId="0" xfId="0" applyFill="1"/>
    <xf numFmtId="2" fontId="0" fillId="0" borderId="0" xfId="0" applyNumberFormat="1" applyFill="1"/>
    <xf numFmtId="0" fontId="7" fillId="0" borderId="20" xfId="0" applyFont="1" applyFill="1" applyBorder="1"/>
    <xf numFmtId="0" fontId="7" fillId="0" borderId="36" xfId="0" applyFont="1" applyFill="1" applyBorder="1"/>
    <xf numFmtId="0" fontId="7" fillId="0" borderId="37" xfId="0" applyFont="1" applyFill="1" applyBorder="1"/>
    <xf numFmtId="0" fontId="0" fillId="0" borderId="0" xfId="0" applyFill="1" applyBorder="1"/>
    <xf numFmtId="2" fontId="3" fillId="0" borderId="34" xfId="0" applyNumberFormat="1" applyFont="1" applyFill="1" applyBorder="1"/>
    <xf numFmtId="2" fontId="14" fillId="0" borderId="0" xfId="0" applyNumberFormat="1" applyFont="1" applyFill="1"/>
    <xf numFmtId="0" fontId="14" fillId="0" borderId="0" xfId="0" applyFont="1" applyFill="1"/>
    <xf numFmtId="0" fontId="14" fillId="0" borderId="0" xfId="0" applyFont="1" applyFill="1" applyBorder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2" fontId="3" fillId="0" borderId="0" xfId="0" applyNumberFormat="1" applyFont="1" applyFill="1"/>
    <xf numFmtId="0" fontId="1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0" borderId="0" xfId="0" applyFill="1" applyAlignment="1">
      <alignment horizontal="left"/>
    </xf>
    <xf numFmtId="0" fontId="2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1" fillId="0" borderId="0" xfId="0" applyFont="1" applyFill="1"/>
    <xf numFmtId="0" fontId="4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4" fillId="0" borderId="1" xfId="0" applyFont="1" applyFill="1" applyBorder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4" xfId="0" applyFont="1" applyFill="1" applyBorder="1"/>
    <xf numFmtId="0" fontId="0" fillId="0" borderId="1" xfId="0" applyFill="1" applyBorder="1"/>
    <xf numFmtId="0" fontId="3" fillId="0" borderId="4" xfId="0" applyFont="1" applyFill="1" applyBorder="1"/>
    <xf numFmtId="0" fontId="3" fillId="0" borderId="9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5" xfId="0" applyFont="1" applyFill="1" applyBorder="1"/>
    <xf numFmtId="0" fontId="4" fillId="0" borderId="6" xfId="0" applyFont="1" applyFill="1" applyBorder="1"/>
    <xf numFmtId="0" fontId="4" fillId="0" borderId="7" xfId="0" applyFont="1" applyFill="1" applyBorder="1"/>
    <xf numFmtId="0" fontId="4" fillId="0" borderId="8" xfId="0" applyFont="1" applyFill="1" applyBorder="1"/>
    <xf numFmtId="0" fontId="0" fillId="0" borderId="5" xfId="0" applyFill="1" applyBorder="1"/>
    <xf numFmtId="0" fontId="3" fillId="0" borderId="19" xfId="0" applyFont="1" applyFill="1" applyBorder="1"/>
    <xf numFmtId="0" fontId="3" fillId="0" borderId="2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15" xfId="0" applyFont="1" applyFill="1" applyBorder="1"/>
    <xf numFmtId="0" fontId="4" fillId="0" borderId="16" xfId="0" applyFont="1" applyFill="1" applyBorder="1"/>
    <xf numFmtId="0" fontId="4" fillId="0" borderId="17" xfId="0" applyFont="1" applyFill="1" applyBorder="1"/>
    <xf numFmtId="0" fontId="4" fillId="0" borderId="18" xfId="0" applyFont="1" applyFill="1" applyBorder="1"/>
    <xf numFmtId="0" fontId="3" fillId="0" borderId="22" xfId="0" applyFont="1" applyFill="1" applyBorder="1" applyAlignment="1">
      <alignment horizontal="center"/>
    </xf>
    <xf numFmtId="0" fontId="4" fillId="0" borderId="21" xfId="0" applyFont="1" applyFill="1" applyBorder="1"/>
    <xf numFmtId="0" fontId="0" fillId="0" borderId="23" xfId="0" applyFill="1" applyBorder="1"/>
    <xf numFmtId="0" fontId="3" fillId="0" borderId="27" xfId="0" applyFont="1" applyFill="1" applyBorder="1"/>
    <xf numFmtId="0" fontId="4" fillId="0" borderId="23" xfId="0" applyFont="1" applyFill="1" applyBorder="1"/>
    <xf numFmtId="0" fontId="4" fillId="0" borderId="24" xfId="0" applyFont="1" applyFill="1" applyBorder="1"/>
    <xf numFmtId="0" fontId="4" fillId="0" borderId="25" xfId="0" applyFont="1" applyFill="1" applyBorder="1"/>
    <xf numFmtId="0" fontId="4" fillId="0" borderId="26" xfId="0" applyFont="1" applyFill="1" applyBorder="1"/>
    <xf numFmtId="0" fontId="5" fillId="0" borderId="30" xfId="0" applyFont="1" applyFill="1" applyBorder="1" applyAlignment="1">
      <alignment horizontal="center"/>
    </xf>
    <xf numFmtId="0" fontId="5" fillId="0" borderId="14" xfId="0" applyFont="1" applyFill="1" applyBorder="1"/>
    <xf numFmtId="2" fontId="5" fillId="0" borderId="31" xfId="0" applyNumberFormat="1" applyFont="1" applyFill="1" applyBorder="1"/>
    <xf numFmtId="0" fontId="3" fillId="0" borderId="31" xfId="0" applyFont="1" applyFill="1" applyBorder="1"/>
    <xf numFmtId="2" fontId="3" fillId="0" borderId="31" xfId="0" applyNumberFormat="1" applyFont="1" applyFill="1" applyBorder="1"/>
    <xf numFmtId="0" fontId="3" fillId="0" borderId="32" xfId="0" applyFont="1" applyFill="1" applyBorder="1"/>
    <xf numFmtId="0" fontId="4" fillId="0" borderId="9" xfId="0" applyFont="1" applyFill="1" applyBorder="1"/>
    <xf numFmtId="0" fontId="4" fillId="0" borderId="7" xfId="0" applyFont="1" applyFill="1" applyBorder="1" applyAlignment="1">
      <alignment horizontal="center"/>
    </xf>
    <xf numFmtId="0" fontId="4" fillId="0" borderId="45" xfId="0" applyFont="1" applyFill="1" applyBorder="1"/>
    <xf numFmtId="0" fontId="4" fillId="0" borderId="46" xfId="0" applyFont="1" applyFill="1" applyBorder="1" applyAlignment="1">
      <alignment horizontal="center"/>
    </xf>
    <xf numFmtId="0" fontId="3" fillId="0" borderId="0" xfId="0" applyFont="1" applyFill="1" applyBorder="1"/>
    <xf numFmtId="0" fontId="3" fillId="0" borderId="34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4" fillId="0" borderId="20" xfId="0" applyFont="1" applyFill="1" applyBorder="1"/>
    <xf numFmtId="0" fontId="4" fillId="0" borderId="20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3" fillId="0" borderId="33" xfId="0" applyFont="1" applyFill="1" applyBorder="1"/>
    <xf numFmtId="0" fontId="3" fillId="0" borderId="14" xfId="0" applyFont="1" applyFill="1" applyBorder="1"/>
    <xf numFmtId="2" fontId="3" fillId="0" borderId="35" xfId="0" applyNumberFormat="1" applyFont="1" applyFill="1" applyBorder="1"/>
    <xf numFmtId="2" fontId="0" fillId="0" borderId="0" xfId="0" applyNumberFormat="1" applyFill="1" applyBorder="1"/>
    <xf numFmtId="0" fontId="4" fillId="0" borderId="36" xfId="0" applyFont="1" applyFill="1" applyBorder="1"/>
    <xf numFmtId="0" fontId="4" fillId="0" borderId="21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2" fontId="7" fillId="0" borderId="15" xfId="0" applyNumberFormat="1" applyFont="1" applyFill="1" applyBorder="1" applyAlignment="1">
      <alignment horizontal="center"/>
    </xf>
    <xf numFmtId="2" fontId="7" fillId="0" borderId="0" xfId="0" applyNumberFormat="1" applyFont="1" applyFill="1" applyBorder="1" applyAlignment="1">
      <alignment horizontal="center"/>
    </xf>
    <xf numFmtId="2" fontId="7" fillId="0" borderId="19" xfId="0" applyNumberFormat="1" applyFont="1" applyFill="1" applyBorder="1" applyAlignment="1">
      <alignment horizontal="center"/>
    </xf>
    <xf numFmtId="2" fontId="4" fillId="0" borderId="0" xfId="0" applyNumberFormat="1" applyFont="1" applyFill="1" applyAlignment="1">
      <alignment horizontal="left"/>
    </xf>
    <xf numFmtId="2" fontId="4" fillId="0" borderId="5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/>
    </xf>
    <xf numFmtId="2" fontId="4" fillId="0" borderId="19" xfId="0" applyNumberFormat="1" applyFont="1" applyFill="1" applyBorder="1" applyAlignment="1">
      <alignment horizontal="center"/>
    </xf>
    <xf numFmtId="165" fontId="0" fillId="0" borderId="0" xfId="0" applyNumberFormat="1" applyFill="1"/>
    <xf numFmtId="0" fontId="3" fillId="0" borderId="34" xfId="0" applyFont="1" applyFill="1" applyBorder="1"/>
    <xf numFmtId="0" fontId="3" fillId="0" borderId="35" xfId="0" applyFont="1" applyFill="1" applyBorder="1"/>
    <xf numFmtId="0" fontId="3" fillId="0" borderId="15" xfId="0" applyFont="1" applyFill="1" applyBorder="1"/>
    <xf numFmtId="0" fontId="8" fillId="0" borderId="14" xfId="0" applyFont="1" applyFill="1" applyBorder="1"/>
    <xf numFmtId="0" fontId="5" fillId="0" borderId="33" xfId="0" applyFont="1" applyFill="1" applyBorder="1" applyAlignment="1">
      <alignment horizontal="center"/>
    </xf>
    <xf numFmtId="2" fontId="5" fillId="0" borderId="34" xfId="0" applyNumberFormat="1" applyFont="1" applyFill="1" applyBorder="1"/>
    <xf numFmtId="0" fontId="4" fillId="0" borderId="37" xfId="0" applyFont="1" applyFill="1" applyBorder="1" applyAlignment="1">
      <alignment horizontal="center" vertical="center"/>
    </xf>
    <xf numFmtId="2" fontId="7" fillId="0" borderId="17" xfId="0" applyNumberFormat="1" applyFont="1" applyFill="1" applyBorder="1" applyAlignment="1">
      <alignment horizontal="center"/>
    </xf>
    <xf numFmtId="2" fontId="7" fillId="0" borderId="18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/>
    </xf>
    <xf numFmtId="0" fontId="5" fillId="0" borderId="34" xfId="0" applyFont="1" applyFill="1" applyBorder="1"/>
    <xf numFmtId="164" fontId="5" fillId="0" borderId="34" xfId="0" applyNumberFormat="1" applyFont="1" applyFill="1" applyBorder="1"/>
    <xf numFmtId="166" fontId="0" fillId="0" borderId="0" xfId="0" applyNumberFormat="1" applyFill="1"/>
    <xf numFmtId="0" fontId="6" fillId="0" borderId="34" xfId="0" applyFont="1" applyFill="1" applyBorder="1"/>
    <xf numFmtId="0" fontId="6" fillId="0" borderId="34" xfId="0" applyFont="1" applyFill="1" applyBorder="1" applyAlignment="1">
      <alignment horizontal="center"/>
    </xf>
    <xf numFmtId="2" fontId="6" fillId="0" borderId="34" xfId="0" applyNumberFormat="1" applyFont="1" applyFill="1" applyBorder="1" applyAlignment="1">
      <alignment horizontal="right"/>
    </xf>
    <xf numFmtId="2" fontId="4" fillId="0" borderId="21" xfId="0" applyNumberFormat="1" applyFont="1" applyFill="1" applyBorder="1" applyAlignment="1">
      <alignment horizontal="center"/>
    </xf>
    <xf numFmtId="2" fontId="4" fillId="0" borderId="7" xfId="0" applyNumberFormat="1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center"/>
    </xf>
    <xf numFmtId="0" fontId="3" fillId="0" borderId="38" xfId="0" applyFont="1" applyFill="1" applyBorder="1"/>
    <xf numFmtId="0" fontId="3" fillId="0" borderId="39" xfId="0" applyFont="1" applyFill="1" applyBorder="1"/>
    <xf numFmtId="2" fontId="3" fillId="0" borderId="39" xfId="0" applyNumberFormat="1" applyFont="1" applyFill="1" applyBorder="1"/>
    <xf numFmtId="2" fontId="3" fillId="0" borderId="40" xfId="0" applyNumberFormat="1" applyFont="1" applyFill="1" applyBorder="1"/>
    <xf numFmtId="0" fontId="10" fillId="0" borderId="0" xfId="0" applyFont="1" applyFill="1"/>
    <xf numFmtId="2" fontId="10" fillId="0" borderId="0" xfId="0" applyNumberFormat="1" applyFont="1" applyFill="1"/>
    <xf numFmtId="0" fontId="11" fillId="0" borderId="36" xfId="0" applyFont="1" applyFill="1" applyBorder="1" applyAlignment="1">
      <alignment horizontal="left"/>
    </xf>
    <xf numFmtId="2" fontId="7" fillId="0" borderId="21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8" xfId="0" applyNumberFormat="1" applyFont="1" applyFill="1" applyBorder="1" applyAlignment="1">
      <alignment horizontal="center"/>
    </xf>
    <xf numFmtId="0" fontId="6" fillId="0" borderId="37" xfId="0" applyFont="1" applyFill="1" applyBorder="1"/>
    <xf numFmtId="2" fontId="4" fillId="0" borderId="15" xfId="0" applyNumberFormat="1" applyFont="1" applyFill="1" applyBorder="1" applyAlignment="1">
      <alignment horizontal="center"/>
    </xf>
    <xf numFmtId="2" fontId="4" fillId="0" borderId="17" xfId="0" applyNumberFormat="1" applyFont="1" applyFill="1" applyBorder="1" applyAlignment="1">
      <alignment horizontal="center"/>
    </xf>
    <xf numFmtId="2" fontId="4" fillId="0" borderId="18" xfId="0" applyNumberFormat="1" applyFont="1" applyFill="1" applyBorder="1" applyAlignment="1">
      <alignment horizontal="center"/>
    </xf>
    <xf numFmtId="0" fontId="6" fillId="0" borderId="20" xfId="0" applyFont="1" applyFill="1" applyBorder="1"/>
    <xf numFmtId="2" fontId="4" fillId="0" borderId="0" xfId="0" applyNumberFormat="1" applyFont="1" applyFill="1" applyAlignment="1">
      <alignment horizontal="center"/>
    </xf>
    <xf numFmtId="0" fontId="6" fillId="0" borderId="20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center"/>
    </xf>
    <xf numFmtId="0" fontId="4" fillId="0" borderId="37" xfId="0" applyFont="1" applyFill="1" applyBorder="1"/>
    <xf numFmtId="0" fontId="12" fillId="0" borderId="20" xfId="0" applyFont="1" applyFill="1" applyBorder="1" applyAlignment="1">
      <alignment horizontal="center"/>
    </xf>
    <xf numFmtId="0" fontId="13" fillId="0" borderId="0" xfId="0" applyFont="1" applyFill="1" applyAlignment="1">
      <alignment horizontal="left"/>
    </xf>
    <xf numFmtId="2" fontId="7" fillId="0" borderId="16" xfId="0" applyNumberFormat="1" applyFont="1" applyFill="1" applyBorder="1" applyAlignment="1">
      <alignment horizontal="center"/>
    </xf>
    <xf numFmtId="2" fontId="7" fillId="0" borderId="41" xfId="0" applyNumberFormat="1" applyFont="1" applyFill="1" applyBorder="1" applyAlignment="1">
      <alignment horizontal="center"/>
    </xf>
    <xf numFmtId="2" fontId="13" fillId="0" borderId="0" xfId="0" applyNumberFormat="1" applyFont="1" applyFill="1" applyAlignment="1">
      <alignment horizontal="left"/>
    </xf>
    <xf numFmtId="0" fontId="6" fillId="0" borderId="37" xfId="0" applyFont="1" applyFill="1" applyBorder="1" applyAlignment="1">
      <alignment horizontal="center"/>
    </xf>
    <xf numFmtId="0" fontId="7" fillId="0" borderId="20" xfId="0" applyFont="1" applyFill="1" applyBorder="1" applyAlignment="1">
      <alignment horizontal="center"/>
    </xf>
    <xf numFmtId="2" fontId="7" fillId="0" borderId="0" xfId="0" applyNumberFormat="1" applyFont="1" applyFill="1" applyAlignment="1">
      <alignment horizontal="center"/>
    </xf>
    <xf numFmtId="2" fontId="7" fillId="0" borderId="28" xfId="0" applyNumberFormat="1" applyFont="1" applyFill="1" applyBorder="1" applyAlignment="1">
      <alignment horizontal="center"/>
    </xf>
    <xf numFmtId="2" fontId="4" fillId="0" borderId="47" xfId="0" applyNumberFormat="1" applyFont="1" applyFill="1" applyBorder="1" applyAlignment="1">
      <alignment horizontal="center"/>
    </xf>
    <xf numFmtId="2" fontId="4" fillId="0" borderId="42" xfId="0" applyNumberFormat="1" applyFont="1" applyFill="1" applyBorder="1" applyAlignment="1">
      <alignment horizontal="center"/>
    </xf>
    <xf numFmtId="0" fontId="9" fillId="0" borderId="9" xfId="0" applyFont="1" applyFill="1" applyBorder="1"/>
    <xf numFmtId="0" fontId="4" fillId="0" borderId="9" xfId="0" applyFont="1" applyFill="1" applyBorder="1" applyAlignment="1">
      <alignment horizontal="center"/>
    </xf>
    <xf numFmtId="2" fontId="7" fillId="0" borderId="49" xfId="0" applyNumberFormat="1" applyFont="1" applyFill="1" applyBorder="1" applyAlignment="1">
      <alignment horizontal="center"/>
    </xf>
    <xf numFmtId="2" fontId="7" fillId="0" borderId="3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2" fontId="7" fillId="0" borderId="4" xfId="0" applyNumberFormat="1" applyFont="1" applyFill="1" applyBorder="1" applyAlignment="1">
      <alignment horizontal="center"/>
    </xf>
    <xf numFmtId="0" fontId="9" fillId="0" borderId="22" xfId="0" applyFont="1" applyFill="1" applyBorder="1"/>
    <xf numFmtId="0" fontId="4" fillId="0" borderId="22" xfId="0" applyFont="1" applyFill="1" applyBorder="1" applyAlignment="1">
      <alignment horizontal="center"/>
    </xf>
    <xf numFmtId="2" fontId="7" fillId="0" borderId="43" xfId="0" applyNumberFormat="1" applyFont="1" applyFill="1" applyBorder="1" applyAlignment="1">
      <alignment horizontal="center"/>
    </xf>
    <xf numFmtId="2" fontId="7" fillId="0" borderId="48" xfId="0" applyNumberFormat="1" applyFont="1" applyFill="1" applyBorder="1" applyAlignment="1">
      <alignment horizontal="center"/>
    </xf>
    <xf numFmtId="2" fontId="7" fillId="0" borderId="44" xfId="0" applyNumberFormat="1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2" fontId="7" fillId="0" borderId="27" xfId="0" applyNumberFormat="1" applyFont="1" applyFill="1" applyBorder="1" applyAlignment="1">
      <alignment horizontal="center"/>
    </xf>
    <xf numFmtId="0" fontId="9" fillId="0" borderId="20" xfId="0" applyFont="1" applyFill="1" applyBorder="1"/>
    <xf numFmtId="2" fontId="7" fillId="0" borderId="47" xfId="0" applyNumberFormat="1" applyFont="1" applyFill="1" applyBorder="1" applyAlignment="1">
      <alignment horizontal="center"/>
    </xf>
    <xf numFmtId="2" fontId="7" fillId="0" borderId="42" xfId="0" applyNumberFormat="1" applyFont="1" applyFill="1" applyBorder="1" applyAlignment="1">
      <alignment horizontal="center"/>
    </xf>
    <xf numFmtId="0" fontId="4" fillId="0" borderId="37" xfId="0" applyFont="1" applyFill="1" applyBorder="1" applyAlignment="1">
      <alignment horizontal="left"/>
    </xf>
    <xf numFmtId="2" fontId="7" fillId="0" borderId="51" xfId="0" applyNumberFormat="1" applyFont="1" applyFill="1" applyBorder="1" applyAlignment="1">
      <alignment horizontal="center"/>
    </xf>
    <xf numFmtId="0" fontId="4" fillId="0" borderId="20" xfId="0" applyFont="1" applyFill="1" applyBorder="1" applyAlignment="1">
      <alignment horizontal="left"/>
    </xf>
    <xf numFmtId="0" fontId="4" fillId="0" borderId="36" xfId="0" applyFont="1" applyFill="1" applyBorder="1" applyAlignment="1">
      <alignment horizontal="left"/>
    </xf>
    <xf numFmtId="2" fontId="7" fillId="0" borderId="29" xfId="0" applyNumberFormat="1" applyFont="1" applyFill="1" applyBorder="1" applyAlignment="1">
      <alignment horizontal="center"/>
    </xf>
    <xf numFmtId="2" fontId="7" fillId="0" borderId="6" xfId="0" applyNumberFormat="1" applyFont="1" applyFill="1" applyBorder="1" applyAlignment="1">
      <alignment horizontal="center"/>
    </xf>
    <xf numFmtId="0" fontId="14" fillId="0" borderId="0" xfId="0" applyFont="1" applyFill="1" applyAlignment="1">
      <alignment horizontal="left"/>
    </xf>
    <xf numFmtId="2" fontId="14" fillId="0" borderId="0" xfId="0" applyNumberFormat="1" applyFont="1" applyFill="1" applyAlignment="1">
      <alignment horizontal="left"/>
    </xf>
    <xf numFmtId="0" fontId="6" fillId="0" borderId="20" xfId="0" applyFont="1" applyFill="1" applyBorder="1" applyAlignment="1">
      <alignment horizontal="center"/>
    </xf>
    <xf numFmtId="0" fontId="7" fillId="0" borderId="9" xfId="0" applyFont="1" applyFill="1" applyBorder="1"/>
    <xf numFmtId="2" fontId="7" fillId="0" borderId="10" xfId="0" applyNumberFormat="1" applyFont="1" applyFill="1" applyBorder="1" applyAlignment="1">
      <alignment horizontal="center"/>
    </xf>
    <xf numFmtId="2" fontId="7" fillId="0" borderId="50" xfId="0" applyNumberFormat="1" applyFont="1" applyFill="1" applyBorder="1" applyAlignment="1">
      <alignment horizontal="center"/>
    </xf>
    <xf numFmtId="0" fontId="7" fillId="0" borderId="22" xfId="0" applyFont="1" applyFill="1" applyBorder="1"/>
    <xf numFmtId="0" fontId="4" fillId="0" borderId="52" xfId="0" applyFont="1" applyFill="1" applyBorder="1"/>
    <xf numFmtId="0" fontId="7" fillId="0" borderId="43" xfId="0" applyFont="1" applyFill="1" applyBorder="1"/>
    <xf numFmtId="0" fontId="7" fillId="0" borderId="44" xfId="0" applyFont="1" applyFill="1" applyBorder="1" applyAlignment="1">
      <alignment horizontal="center"/>
    </xf>
    <xf numFmtId="0" fontId="7" fillId="0" borderId="44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4" fillId="0" borderId="0" xfId="0" applyFont="1" applyFill="1"/>
    <xf numFmtId="2" fontId="0" fillId="0" borderId="0" xfId="0" applyNumberFormat="1" applyFill="1" applyBorder="1" applyAlignment="1">
      <alignment horizontal="left"/>
    </xf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2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0" fillId="0" borderId="0" xfId="0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164" fontId="0" fillId="0" borderId="0" xfId="0" applyNumberFormat="1" applyFill="1" applyBorder="1"/>
    <xf numFmtId="16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77"/>
  <sheetViews>
    <sheetView tabSelected="1" topLeftCell="A109" workbookViewId="0">
      <selection activeCell="B2" sqref="B2"/>
    </sheetView>
  </sheetViews>
  <sheetFormatPr defaultColWidth="11.5703125" defaultRowHeight="15" x14ac:dyDescent="0.25"/>
  <cols>
    <col min="1" max="1" width="30" style="1" customWidth="1"/>
    <col min="2" max="2" width="42.85546875" style="1" customWidth="1"/>
    <col min="3" max="3" width="13.140625" style="1" bestFit="1" customWidth="1"/>
    <col min="4" max="4" width="11.28515625" style="1" customWidth="1"/>
    <col min="5" max="5" width="16.28515625" style="1" customWidth="1"/>
    <col min="6" max="6" width="12.140625" style="1" customWidth="1"/>
    <col min="7" max="7" width="11.7109375" style="1" customWidth="1"/>
    <col min="8" max="8" width="11.42578125" style="1" customWidth="1"/>
    <col min="9" max="9" width="12.7109375" style="16" customWidth="1"/>
    <col min="10" max="10" width="11.7109375" style="1" customWidth="1"/>
    <col min="11" max="11" width="52.42578125" style="1" customWidth="1"/>
    <col min="12" max="13" width="14.85546875" style="1" customWidth="1"/>
    <col min="14" max="15" width="12.140625" style="1" customWidth="1"/>
    <col min="16" max="17" width="11.140625" style="1" customWidth="1"/>
    <col min="18" max="19" width="12.42578125" style="1" customWidth="1"/>
    <col min="20" max="20" width="13.42578125" style="1" customWidth="1"/>
    <col min="21" max="23" width="11.5703125" style="1"/>
    <col min="24" max="24" width="11.85546875" style="1" bestFit="1" customWidth="1"/>
    <col min="25" max="259" width="11.5703125" style="1"/>
    <col min="260" max="260" width="23.140625" style="1" customWidth="1"/>
    <col min="261" max="261" width="42.85546875" style="1" customWidth="1"/>
    <col min="262" max="262" width="11.5703125" style="1"/>
    <col min="263" max="263" width="11.28515625" style="1" customWidth="1"/>
    <col min="264" max="264" width="12.85546875" style="1" customWidth="1"/>
    <col min="265" max="265" width="12.140625" style="1" customWidth="1"/>
    <col min="266" max="266" width="11.7109375" style="1" customWidth="1"/>
    <col min="267" max="267" width="11.42578125" style="1" customWidth="1"/>
    <col min="268" max="268" width="12.7109375" style="1" customWidth="1"/>
    <col min="269" max="269" width="4.140625" style="1" customWidth="1"/>
    <col min="270" max="270" width="45.28515625" style="1" customWidth="1"/>
    <col min="271" max="271" width="14.85546875" style="1" customWidth="1"/>
    <col min="272" max="272" width="12.28515625" style="1" customWidth="1"/>
    <col min="273" max="274" width="11.140625" style="1" customWidth="1"/>
    <col min="275" max="275" width="12.42578125" style="1" customWidth="1"/>
    <col min="276" max="276" width="11.42578125" style="1" customWidth="1"/>
    <col min="277" max="277" width="13.5703125" style="1" customWidth="1"/>
    <col min="278" max="515" width="11.5703125" style="1"/>
    <col min="516" max="516" width="23.140625" style="1" customWidth="1"/>
    <col min="517" max="517" width="42.85546875" style="1" customWidth="1"/>
    <col min="518" max="518" width="11.5703125" style="1"/>
    <col min="519" max="519" width="11.28515625" style="1" customWidth="1"/>
    <col min="520" max="520" width="12.85546875" style="1" customWidth="1"/>
    <col min="521" max="521" width="12.140625" style="1" customWidth="1"/>
    <col min="522" max="522" width="11.7109375" style="1" customWidth="1"/>
    <col min="523" max="523" width="11.42578125" style="1" customWidth="1"/>
    <col min="524" max="524" width="12.7109375" style="1" customWidth="1"/>
    <col min="525" max="525" width="4.140625" style="1" customWidth="1"/>
    <col min="526" max="526" width="45.28515625" style="1" customWidth="1"/>
    <col min="527" max="527" width="14.85546875" style="1" customWidth="1"/>
    <col min="528" max="528" width="12.28515625" style="1" customWidth="1"/>
    <col min="529" max="530" width="11.140625" style="1" customWidth="1"/>
    <col min="531" max="531" width="12.42578125" style="1" customWidth="1"/>
    <col min="532" max="532" width="11.42578125" style="1" customWidth="1"/>
    <col min="533" max="533" width="13.5703125" style="1" customWidth="1"/>
    <col min="534" max="771" width="11.5703125" style="1"/>
    <col min="772" max="772" width="23.140625" style="1" customWidth="1"/>
    <col min="773" max="773" width="42.85546875" style="1" customWidth="1"/>
    <col min="774" max="774" width="11.5703125" style="1"/>
    <col min="775" max="775" width="11.28515625" style="1" customWidth="1"/>
    <col min="776" max="776" width="12.85546875" style="1" customWidth="1"/>
    <col min="777" max="777" width="12.140625" style="1" customWidth="1"/>
    <col min="778" max="778" width="11.7109375" style="1" customWidth="1"/>
    <col min="779" max="779" width="11.42578125" style="1" customWidth="1"/>
    <col min="780" max="780" width="12.7109375" style="1" customWidth="1"/>
    <col min="781" max="781" width="4.140625" style="1" customWidth="1"/>
    <col min="782" max="782" width="45.28515625" style="1" customWidth="1"/>
    <col min="783" max="783" width="14.85546875" style="1" customWidth="1"/>
    <col min="784" max="784" width="12.28515625" style="1" customWidth="1"/>
    <col min="785" max="786" width="11.140625" style="1" customWidth="1"/>
    <col min="787" max="787" width="12.42578125" style="1" customWidth="1"/>
    <col min="788" max="788" width="11.42578125" style="1" customWidth="1"/>
    <col min="789" max="789" width="13.5703125" style="1" customWidth="1"/>
    <col min="790" max="1027" width="11.5703125" style="1"/>
    <col min="1028" max="1028" width="23.140625" style="1" customWidth="1"/>
    <col min="1029" max="1029" width="42.85546875" style="1" customWidth="1"/>
    <col min="1030" max="1030" width="11.5703125" style="1"/>
    <col min="1031" max="1031" width="11.28515625" style="1" customWidth="1"/>
    <col min="1032" max="1032" width="12.85546875" style="1" customWidth="1"/>
    <col min="1033" max="1033" width="12.140625" style="1" customWidth="1"/>
    <col min="1034" max="1034" width="11.7109375" style="1" customWidth="1"/>
    <col min="1035" max="1035" width="11.42578125" style="1" customWidth="1"/>
    <col min="1036" max="1036" width="12.7109375" style="1" customWidth="1"/>
    <col min="1037" max="1037" width="4.140625" style="1" customWidth="1"/>
    <col min="1038" max="1038" width="45.28515625" style="1" customWidth="1"/>
    <col min="1039" max="1039" width="14.85546875" style="1" customWidth="1"/>
    <col min="1040" max="1040" width="12.28515625" style="1" customWidth="1"/>
    <col min="1041" max="1042" width="11.140625" style="1" customWidth="1"/>
    <col min="1043" max="1043" width="12.42578125" style="1" customWidth="1"/>
    <col min="1044" max="1044" width="11.42578125" style="1" customWidth="1"/>
    <col min="1045" max="1045" width="13.5703125" style="1" customWidth="1"/>
    <col min="1046" max="1283" width="11.5703125" style="1"/>
    <col min="1284" max="1284" width="23.140625" style="1" customWidth="1"/>
    <col min="1285" max="1285" width="42.85546875" style="1" customWidth="1"/>
    <col min="1286" max="1286" width="11.5703125" style="1"/>
    <col min="1287" max="1287" width="11.28515625" style="1" customWidth="1"/>
    <col min="1288" max="1288" width="12.85546875" style="1" customWidth="1"/>
    <col min="1289" max="1289" width="12.140625" style="1" customWidth="1"/>
    <col min="1290" max="1290" width="11.7109375" style="1" customWidth="1"/>
    <col min="1291" max="1291" width="11.42578125" style="1" customWidth="1"/>
    <col min="1292" max="1292" width="12.7109375" style="1" customWidth="1"/>
    <col min="1293" max="1293" width="4.140625" style="1" customWidth="1"/>
    <col min="1294" max="1294" width="45.28515625" style="1" customWidth="1"/>
    <col min="1295" max="1295" width="14.85546875" style="1" customWidth="1"/>
    <col min="1296" max="1296" width="12.28515625" style="1" customWidth="1"/>
    <col min="1297" max="1298" width="11.140625" style="1" customWidth="1"/>
    <col min="1299" max="1299" width="12.42578125" style="1" customWidth="1"/>
    <col min="1300" max="1300" width="11.42578125" style="1" customWidth="1"/>
    <col min="1301" max="1301" width="13.5703125" style="1" customWidth="1"/>
    <col min="1302" max="1539" width="11.5703125" style="1"/>
    <col min="1540" max="1540" width="23.140625" style="1" customWidth="1"/>
    <col min="1541" max="1541" width="42.85546875" style="1" customWidth="1"/>
    <col min="1542" max="1542" width="11.5703125" style="1"/>
    <col min="1543" max="1543" width="11.28515625" style="1" customWidth="1"/>
    <col min="1544" max="1544" width="12.85546875" style="1" customWidth="1"/>
    <col min="1545" max="1545" width="12.140625" style="1" customWidth="1"/>
    <col min="1546" max="1546" width="11.7109375" style="1" customWidth="1"/>
    <col min="1547" max="1547" width="11.42578125" style="1" customWidth="1"/>
    <col min="1548" max="1548" width="12.7109375" style="1" customWidth="1"/>
    <col min="1549" max="1549" width="4.140625" style="1" customWidth="1"/>
    <col min="1550" max="1550" width="45.28515625" style="1" customWidth="1"/>
    <col min="1551" max="1551" width="14.85546875" style="1" customWidth="1"/>
    <col min="1552" max="1552" width="12.28515625" style="1" customWidth="1"/>
    <col min="1553" max="1554" width="11.140625" style="1" customWidth="1"/>
    <col min="1555" max="1555" width="12.42578125" style="1" customWidth="1"/>
    <col min="1556" max="1556" width="11.42578125" style="1" customWidth="1"/>
    <col min="1557" max="1557" width="13.5703125" style="1" customWidth="1"/>
    <col min="1558" max="1795" width="11.5703125" style="1"/>
    <col min="1796" max="1796" width="23.140625" style="1" customWidth="1"/>
    <col min="1797" max="1797" width="42.85546875" style="1" customWidth="1"/>
    <col min="1798" max="1798" width="11.5703125" style="1"/>
    <col min="1799" max="1799" width="11.28515625" style="1" customWidth="1"/>
    <col min="1800" max="1800" width="12.85546875" style="1" customWidth="1"/>
    <col min="1801" max="1801" width="12.140625" style="1" customWidth="1"/>
    <col min="1802" max="1802" width="11.7109375" style="1" customWidth="1"/>
    <col min="1803" max="1803" width="11.42578125" style="1" customWidth="1"/>
    <col min="1804" max="1804" width="12.7109375" style="1" customWidth="1"/>
    <col min="1805" max="1805" width="4.140625" style="1" customWidth="1"/>
    <col min="1806" max="1806" width="45.28515625" style="1" customWidth="1"/>
    <col min="1807" max="1807" width="14.85546875" style="1" customWidth="1"/>
    <col min="1808" max="1808" width="12.28515625" style="1" customWidth="1"/>
    <col min="1809" max="1810" width="11.140625" style="1" customWidth="1"/>
    <col min="1811" max="1811" width="12.42578125" style="1" customWidth="1"/>
    <col min="1812" max="1812" width="11.42578125" style="1" customWidth="1"/>
    <col min="1813" max="1813" width="13.5703125" style="1" customWidth="1"/>
    <col min="1814" max="2051" width="11.5703125" style="1"/>
    <col min="2052" max="2052" width="23.140625" style="1" customWidth="1"/>
    <col min="2053" max="2053" width="42.85546875" style="1" customWidth="1"/>
    <col min="2054" max="2054" width="11.5703125" style="1"/>
    <col min="2055" max="2055" width="11.28515625" style="1" customWidth="1"/>
    <col min="2056" max="2056" width="12.85546875" style="1" customWidth="1"/>
    <col min="2057" max="2057" width="12.140625" style="1" customWidth="1"/>
    <col min="2058" max="2058" width="11.7109375" style="1" customWidth="1"/>
    <col min="2059" max="2059" width="11.42578125" style="1" customWidth="1"/>
    <col min="2060" max="2060" width="12.7109375" style="1" customWidth="1"/>
    <col min="2061" max="2061" width="4.140625" style="1" customWidth="1"/>
    <col min="2062" max="2062" width="45.28515625" style="1" customWidth="1"/>
    <col min="2063" max="2063" width="14.85546875" style="1" customWidth="1"/>
    <col min="2064" max="2064" width="12.28515625" style="1" customWidth="1"/>
    <col min="2065" max="2066" width="11.140625" style="1" customWidth="1"/>
    <col min="2067" max="2067" width="12.42578125" style="1" customWidth="1"/>
    <col min="2068" max="2068" width="11.42578125" style="1" customWidth="1"/>
    <col min="2069" max="2069" width="13.5703125" style="1" customWidth="1"/>
    <col min="2070" max="2307" width="11.5703125" style="1"/>
    <col min="2308" max="2308" width="23.140625" style="1" customWidth="1"/>
    <col min="2309" max="2309" width="42.85546875" style="1" customWidth="1"/>
    <col min="2310" max="2310" width="11.5703125" style="1"/>
    <col min="2311" max="2311" width="11.28515625" style="1" customWidth="1"/>
    <col min="2312" max="2312" width="12.85546875" style="1" customWidth="1"/>
    <col min="2313" max="2313" width="12.140625" style="1" customWidth="1"/>
    <col min="2314" max="2314" width="11.7109375" style="1" customWidth="1"/>
    <col min="2315" max="2315" width="11.42578125" style="1" customWidth="1"/>
    <col min="2316" max="2316" width="12.7109375" style="1" customWidth="1"/>
    <col min="2317" max="2317" width="4.140625" style="1" customWidth="1"/>
    <col min="2318" max="2318" width="45.28515625" style="1" customWidth="1"/>
    <col min="2319" max="2319" width="14.85546875" style="1" customWidth="1"/>
    <col min="2320" max="2320" width="12.28515625" style="1" customWidth="1"/>
    <col min="2321" max="2322" width="11.140625" style="1" customWidth="1"/>
    <col min="2323" max="2323" width="12.42578125" style="1" customWidth="1"/>
    <col min="2324" max="2324" width="11.42578125" style="1" customWidth="1"/>
    <col min="2325" max="2325" width="13.5703125" style="1" customWidth="1"/>
    <col min="2326" max="2563" width="11.5703125" style="1"/>
    <col min="2564" max="2564" width="23.140625" style="1" customWidth="1"/>
    <col min="2565" max="2565" width="42.85546875" style="1" customWidth="1"/>
    <col min="2566" max="2566" width="11.5703125" style="1"/>
    <col min="2567" max="2567" width="11.28515625" style="1" customWidth="1"/>
    <col min="2568" max="2568" width="12.85546875" style="1" customWidth="1"/>
    <col min="2569" max="2569" width="12.140625" style="1" customWidth="1"/>
    <col min="2570" max="2570" width="11.7109375" style="1" customWidth="1"/>
    <col min="2571" max="2571" width="11.42578125" style="1" customWidth="1"/>
    <col min="2572" max="2572" width="12.7109375" style="1" customWidth="1"/>
    <col min="2573" max="2573" width="4.140625" style="1" customWidth="1"/>
    <col min="2574" max="2574" width="45.28515625" style="1" customWidth="1"/>
    <col min="2575" max="2575" width="14.85546875" style="1" customWidth="1"/>
    <col min="2576" max="2576" width="12.28515625" style="1" customWidth="1"/>
    <col min="2577" max="2578" width="11.140625" style="1" customWidth="1"/>
    <col min="2579" max="2579" width="12.42578125" style="1" customWidth="1"/>
    <col min="2580" max="2580" width="11.42578125" style="1" customWidth="1"/>
    <col min="2581" max="2581" width="13.5703125" style="1" customWidth="1"/>
    <col min="2582" max="2819" width="11.5703125" style="1"/>
    <col min="2820" max="2820" width="23.140625" style="1" customWidth="1"/>
    <col min="2821" max="2821" width="42.85546875" style="1" customWidth="1"/>
    <col min="2822" max="2822" width="11.5703125" style="1"/>
    <col min="2823" max="2823" width="11.28515625" style="1" customWidth="1"/>
    <col min="2824" max="2824" width="12.85546875" style="1" customWidth="1"/>
    <col min="2825" max="2825" width="12.140625" style="1" customWidth="1"/>
    <col min="2826" max="2826" width="11.7109375" style="1" customWidth="1"/>
    <col min="2827" max="2827" width="11.42578125" style="1" customWidth="1"/>
    <col min="2828" max="2828" width="12.7109375" style="1" customWidth="1"/>
    <col min="2829" max="2829" width="4.140625" style="1" customWidth="1"/>
    <col min="2830" max="2830" width="45.28515625" style="1" customWidth="1"/>
    <col min="2831" max="2831" width="14.85546875" style="1" customWidth="1"/>
    <col min="2832" max="2832" width="12.28515625" style="1" customWidth="1"/>
    <col min="2833" max="2834" width="11.140625" style="1" customWidth="1"/>
    <col min="2835" max="2835" width="12.42578125" style="1" customWidth="1"/>
    <col min="2836" max="2836" width="11.42578125" style="1" customWidth="1"/>
    <col min="2837" max="2837" width="13.5703125" style="1" customWidth="1"/>
    <col min="2838" max="3075" width="11.5703125" style="1"/>
    <col min="3076" max="3076" width="23.140625" style="1" customWidth="1"/>
    <col min="3077" max="3077" width="42.85546875" style="1" customWidth="1"/>
    <col min="3078" max="3078" width="11.5703125" style="1"/>
    <col min="3079" max="3079" width="11.28515625" style="1" customWidth="1"/>
    <col min="3080" max="3080" width="12.85546875" style="1" customWidth="1"/>
    <col min="3081" max="3081" width="12.140625" style="1" customWidth="1"/>
    <col min="3082" max="3082" width="11.7109375" style="1" customWidth="1"/>
    <col min="3083" max="3083" width="11.42578125" style="1" customWidth="1"/>
    <col min="3084" max="3084" width="12.7109375" style="1" customWidth="1"/>
    <col min="3085" max="3085" width="4.140625" style="1" customWidth="1"/>
    <col min="3086" max="3086" width="45.28515625" style="1" customWidth="1"/>
    <col min="3087" max="3087" width="14.85546875" style="1" customWidth="1"/>
    <col min="3088" max="3088" width="12.28515625" style="1" customWidth="1"/>
    <col min="3089" max="3090" width="11.140625" style="1" customWidth="1"/>
    <col min="3091" max="3091" width="12.42578125" style="1" customWidth="1"/>
    <col min="3092" max="3092" width="11.42578125" style="1" customWidth="1"/>
    <col min="3093" max="3093" width="13.5703125" style="1" customWidth="1"/>
    <col min="3094" max="3331" width="11.5703125" style="1"/>
    <col min="3332" max="3332" width="23.140625" style="1" customWidth="1"/>
    <col min="3333" max="3333" width="42.85546875" style="1" customWidth="1"/>
    <col min="3334" max="3334" width="11.5703125" style="1"/>
    <col min="3335" max="3335" width="11.28515625" style="1" customWidth="1"/>
    <col min="3336" max="3336" width="12.85546875" style="1" customWidth="1"/>
    <col min="3337" max="3337" width="12.140625" style="1" customWidth="1"/>
    <col min="3338" max="3338" width="11.7109375" style="1" customWidth="1"/>
    <col min="3339" max="3339" width="11.42578125" style="1" customWidth="1"/>
    <col min="3340" max="3340" width="12.7109375" style="1" customWidth="1"/>
    <col min="3341" max="3341" width="4.140625" style="1" customWidth="1"/>
    <col min="3342" max="3342" width="45.28515625" style="1" customWidth="1"/>
    <col min="3343" max="3343" width="14.85546875" style="1" customWidth="1"/>
    <col min="3344" max="3344" width="12.28515625" style="1" customWidth="1"/>
    <col min="3345" max="3346" width="11.140625" style="1" customWidth="1"/>
    <col min="3347" max="3347" width="12.42578125" style="1" customWidth="1"/>
    <col min="3348" max="3348" width="11.42578125" style="1" customWidth="1"/>
    <col min="3349" max="3349" width="13.5703125" style="1" customWidth="1"/>
    <col min="3350" max="3587" width="11.5703125" style="1"/>
    <col min="3588" max="3588" width="23.140625" style="1" customWidth="1"/>
    <col min="3589" max="3589" width="42.85546875" style="1" customWidth="1"/>
    <col min="3590" max="3590" width="11.5703125" style="1"/>
    <col min="3591" max="3591" width="11.28515625" style="1" customWidth="1"/>
    <col min="3592" max="3592" width="12.85546875" style="1" customWidth="1"/>
    <col min="3593" max="3593" width="12.140625" style="1" customWidth="1"/>
    <col min="3594" max="3594" width="11.7109375" style="1" customWidth="1"/>
    <col min="3595" max="3595" width="11.42578125" style="1" customWidth="1"/>
    <col min="3596" max="3596" width="12.7109375" style="1" customWidth="1"/>
    <col min="3597" max="3597" width="4.140625" style="1" customWidth="1"/>
    <col min="3598" max="3598" width="45.28515625" style="1" customWidth="1"/>
    <col min="3599" max="3599" width="14.85546875" style="1" customWidth="1"/>
    <col min="3600" max="3600" width="12.28515625" style="1" customWidth="1"/>
    <col min="3601" max="3602" width="11.140625" style="1" customWidth="1"/>
    <col min="3603" max="3603" width="12.42578125" style="1" customWidth="1"/>
    <col min="3604" max="3604" width="11.42578125" style="1" customWidth="1"/>
    <col min="3605" max="3605" width="13.5703125" style="1" customWidth="1"/>
    <col min="3606" max="3843" width="11.5703125" style="1"/>
    <col min="3844" max="3844" width="23.140625" style="1" customWidth="1"/>
    <col min="3845" max="3845" width="42.85546875" style="1" customWidth="1"/>
    <col min="3846" max="3846" width="11.5703125" style="1"/>
    <col min="3847" max="3847" width="11.28515625" style="1" customWidth="1"/>
    <col min="3848" max="3848" width="12.85546875" style="1" customWidth="1"/>
    <col min="3849" max="3849" width="12.140625" style="1" customWidth="1"/>
    <col min="3850" max="3850" width="11.7109375" style="1" customWidth="1"/>
    <col min="3851" max="3851" width="11.42578125" style="1" customWidth="1"/>
    <col min="3852" max="3852" width="12.7109375" style="1" customWidth="1"/>
    <col min="3853" max="3853" width="4.140625" style="1" customWidth="1"/>
    <col min="3854" max="3854" width="45.28515625" style="1" customWidth="1"/>
    <col min="3855" max="3855" width="14.85546875" style="1" customWidth="1"/>
    <col min="3856" max="3856" width="12.28515625" style="1" customWidth="1"/>
    <col min="3857" max="3858" width="11.140625" style="1" customWidth="1"/>
    <col min="3859" max="3859" width="12.42578125" style="1" customWidth="1"/>
    <col min="3860" max="3860" width="11.42578125" style="1" customWidth="1"/>
    <col min="3861" max="3861" width="13.5703125" style="1" customWidth="1"/>
    <col min="3862" max="4099" width="11.5703125" style="1"/>
    <col min="4100" max="4100" width="23.140625" style="1" customWidth="1"/>
    <col min="4101" max="4101" width="42.85546875" style="1" customWidth="1"/>
    <col min="4102" max="4102" width="11.5703125" style="1"/>
    <col min="4103" max="4103" width="11.28515625" style="1" customWidth="1"/>
    <col min="4104" max="4104" width="12.85546875" style="1" customWidth="1"/>
    <col min="4105" max="4105" width="12.140625" style="1" customWidth="1"/>
    <col min="4106" max="4106" width="11.7109375" style="1" customWidth="1"/>
    <col min="4107" max="4107" width="11.42578125" style="1" customWidth="1"/>
    <col min="4108" max="4108" width="12.7109375" style="1" customWidth="1"/>
    <col min="4109" max="4109" width="4.140625" style="1" customWidth="1"/>
    <col min="4110" max="4110" width="45.28515625" style="1" customWidth="1"/>
    <col min="4111" max="4111" width="14.85546875" style="1" customWidth="1"/>
    <col min="4112" max="4112" width="12.28515625" style="1" customWidth="1"/>
    <col min="4113" max="4114" width="11.140625" style="1" customWidth="1"/>
    <col min="4115" max="4115" width="12.42578125" style="1" customWidth="1"/>
    <col min="4116" max="4116" width="11.42578125" style="1" customWidth="1"/>
    <col min="4117" max="4117" width="13.5703125" style="1" customWidth="1"/>
    <col min="4118" max="4355" width="11.5703125" style="1"/>
    <col min="4356" max="4356" width="23.140625" style="1" customWidth="1"/>
    <col min="4357" max="4357" width="42.85546875" style="1" customWidth="1"/>
    <col min="4358" max="4358" width="11.5703125" style="1"/>
    <col min="4359" max="4359" width="11.28515625" style="1" customWidth="1"/>
    <col min="4360" max="4360" width="12.85546875" style="1" customWidth="1"/>
    <col min="4361" max="4361" width="12.140625" style="1" customWidth="1"/>
    <col min="4362" max="4362" width="11.7109375" style="1" customWidth="1"/>
    <col min="4363" max="4363" width="11.42578125" style="1" customWidth="1"/>
    <col min="4364" max="4364" width="12.7109375" style="1" customWidth="1"/>
    <col min="4365" max="4365" width="4.140625" style="1" customWidth="1"/>
    <col min="4366" max="4366" width="45.28515625" style="1" customWidth="1"/>
    <col min="4367" max="4367" width="14.85546875" style="1" customWidth="1"/>
    <col min="4368" max="4368" width="12.28515625" style="1" customWidth="1"/>
    <col min="4369" max="4370" width="11.140625" style="1" customWidth="1"/>
    <col min="4371" max="4371" width="12.42578125" style="1" customWidth="1"/>
    <col min="4372" max="4372" width="11.42578125" style="1" customWidth="1"/>
    <col min="4373" max="4373" width="13.5703125" style="1" customWidth="1"/>
    <col min="4374" max="4611" width="11.5703125" style="1"/>
    <col min="4612" max="4612" width="23.140625" style="1" customWidth="1"/>
    <col min="4613" max="4613" width="42.85546875" style="1" customWidth="1"/>
    <col min="4614" max="4614" width="11.5703125" style="1"/>
    <col min="4615" max="4615" width="11.28515625" style="1" customWidth="1"/>
    <col min="4616" max="4616" width="12.85546875" style="1" customWidth="1"/>
    <col min="4617" max="4617" width="12.140625" style="1" customWidth="1"/>
    <col min="4618" max="4618" width="11.7109375" style="1" customWidth="1"/>
    <col min="4619" max="4619" width="11.42578125" style="1" customWidth="1"/>
    <col min="4620" max="4620" width="12.7109375" style="1" customWidth="1"/>
    <col min="4621" max="4621" width="4.140625" style="1" customWidth="1"/>
    <col min="4622" max="4622" width="45.28515625" style="1" customWidth="1"/>
    <col min="4623" max="4623" width="14.85546875" style="1" customWidth="1"/>
    <col min="4624" max="4624" width="12.28515625" style="1" customWidth="1"/>
    <col min="4625" max="4626" width="11.140625" style="1" customWidth="1"/>
    <col min="4627" max="4627" width="12.42578125" style="1" customWidth="1"/>
    <col min="4628" max="4628" width="11.42578125" style="1" customWidth="1"/>
    <col min="4629" max="4629" width="13.5703125" style="1" customWidth="1"/>
    <col min="4630" max="4867" width="11.5703125" style="1"/>
    <col min="4868" max="4868" width="23.140625" style="1" customWidth="1"/>
    <col min="4869" max="4869" width="42.85546875" style="1" customWidth="1"/>
    <col min="4870" max="4870" width="11.5703125" style="1"/>
    <col min="4871" max="4871" width="11.28515625" style="1" customWidth="1"/>
    <col min="4872" max="4872" width="12.85546875" style="1" customWidth="1"/>
    <col min="4873" max="4873" width="12.140625" style="1" customWidth="1"/>
    <col min="4874" max="4874" width="11.7109375" style="1" customWidth="1"/>
    <col min="4875" max="4875" width="11.42578125" style="1" customWidth="1"/>
    <col min="4876" max="4876" width="12.7109375" style="1" customWidth="1"/>
    <col min="4877" max="4877" width="4.140625" style="1" customWidth="1"/>
    <col min="4878" max="4878" width="45.28515625" style="1" customWidth="1"/>
    <col min="4879" max="4879" width="14.85546875" style="1" customWidth="1"/>
    <col min="4880" max="4880" width="12.28515625" style="1" customWidth="1"/>
    <col min="4881" max="4882" width="11.140625" style="1" customWidth="1"/>
    <col min="4883" max="4883" width="12.42578125" style="1" customWidth="1"/>
    <col min="4884" max="4884" width="11.42578125" style="1" customWidth="1"/>
    <col min="4885" max="4885" width="13.5703125" style="1" customWidth="1"/>
    <col min="4886" max="5123" width="11.5703125" style="1"/>
    <col min="5124" max="5124" width="23.140625" style="1" customWidth="1"/>
    <col min="5125" max="5125" width="42.85546875" style="1" customWidth="1"/>
    <col min="5126" max="5126" width="11.5703125" style="1"/>
    <col min="5127" max="5127" width="11.28515625" style="1" customWidth="1"/>
    <col min="5128" max="5128" width="12.85546875" style="1" customWidth="1"/>
    <col min="5129" max="5129" width="12.140625" style="1" customWidth="1"/>
    <col min="5130" max="5130" width="11.7109375" style="1" customWidth="1"/>
    <col min="5131" max="5131" width="11.42578125" style="1" customWidth="1"/>
    <col min="5132" max="5132" width="12.7109375" style="1" customWidth="1"/>
    <col min="5133" max="5133" width="4.140625" style="1" customWidth="1"/>
    <col min="5134" max="5134" width="45.28515625" style="1" customWidth="1"/>
    <col min="5135" max="5135" width="14.85546875" style="1" customWidth="1"/>
    <col min="5136" max="5136" width="12.28515625" style="1" customWidth="1"/>
    <col min="5137" max="5138" width="11.140625" style="1" customWidth="1"/>
    <col min="5139" max="5139" width="12.42578125" style="1" customWidth="1"/>
    <col min="5140" max="5140" width="11.42578125" style="1" customWidth="1"/>
    <col min="5141" max="5141" width="13.5703125" style="1" customWidth="1"/>
    <col min="5142" max="5379" width="11.5703125" style="1"/>
    <col min="5380" max="5380" width="23.140625" style="1" customWidth="1"/>
    <col min="5381" max="5381" width="42.85546875" style="1" customWidth="1"/>
    <col min="5382" max="5382" width="11.5703125" style="1"/>
    <col min="5383" max="5383" width="11.28515625" style="1" customWidth="1"/>
    <col min="5384" max="5384" width="12.85546875" style="1" customWidth="1"/>
    <col min="5385" max="5385" width="12.140625" style="1" customWidth="1"/>
    <col min="5386" max="5386" width="11.7109375" style="1" customWidth="1"/>
    <col min="5387" max="5387" width="11.42578125" style="1" customWidth="1"/>
    <col min="5388" max="5388" width="12.7109375" style="1" customWidth="1"/>
    <col min="5389" max="5389" width="4.140625" style="1" customWidth="1"/>
    <col min="5390" max="5390" width="45.28515625" style="1" customWidth="1"/>
    <col min="5391" max="5391" width="14.85546875" style="1" customWidth="1"/>
    <col min="5392" max="5392" width="12.28515625" style="1" customWidth="1"/>
    <col min="5393" max="5394" width="11.140625" style="1" customWidth="1"/>
    <col min="5395" max="5395" width="12.42578125" style="1" customWidth="1"/>
    <col min="5396" max="5396" width="11.42578125" style="1" customWidth="1"/>
    <col min="5397" max="5397" width="13.5703125" style="1" customWidth="1"/>
    <col min="5398" max="5635" width="11.5703125" style="1"/>
    <col min="5636" max="5636" width="23.140625" style="1" customWidth="1"/>
    <col min="5637" max="5637" width="42.85546875" style="1" customWidth="1"/>
    <col min="5638" max="5638" width="11.5703125" style="1"/>
    <col min="5639" max="5639" width="11.28515625" style="1" customWidth="1"/>
    <col min="5640" max="5640" width="12.85546875" style="1" customWidth="1"/>
    <col min="5641" max="5641" width="12.140625" style="1" customWidth="1"/>
    <col min="5642" max="5642" width="11.7109375" style="1" customWidth="1"/>
    <col min="5643" max="5643" width="11.42578125" style="1" customWidth="1"/>
    <col min="5644" max="5644" width="12.7109375" style="1" customWidth="1"/>
    <col min="5645" max="5645" width="4.140625" style="1" customWidth="1"/>
    <col min="5646" max="5646" width="45.28515625" style="1" customWidth="1"/>
    <col min="5647" max="5647" width="14.85546875" style="1" customWidth="1"/>
    <col min="5648" max="5648" width="12.28515625" style="1" customWidth="1"/>
    <col min="5649" max="5650" width="11.140625" style="1" customWidth="1"/>
    <col min="5651" max="5651" width="12.42578125" style="1" customWidth="1"/>
    <col min="5652" max="5652" width="11.42578125" style="1" customWidth="1"/>
    <col min="5653" max="5653" width="13.5703125" style="1" customWidth="1"/>
    <col min="5654" max="5891" width="11.5703125" style="1"/>
    <col min="5892" max="5892" width="23.140625" style="1" customWidth="1"/>
    <col min="5893" max="5893" width="42.85546875" style="1" customWidth="1"/>
    <col min="5894" max="5894" width="11.5703125" style="1"/>
    <col min="5895" max="5895" width="11.28515625" style="1" customWidth="1"/>
    <col min="5896" max="5896" width="12.85546875" style="1" customWidth="1"/>
    <col min="5897" max="5897" width="12.140625" style="1" customWidth="1"/>
    <col min="5898" max="5898" width="11.7109375" style="1" customWidth="1"/>
    <col min="5899" max="5899" width="11.42578125" style="1" customWidth="1"/>
    <col min="5900" max="5900" width="12.7109375" style="1" customWidth="1"/>
    <col min="5901" max="5901" width="4.140625" style="1" customWidth="1"/>
    <col min="5902" max="5902" width="45.28515625" style="1" customWidth="1"/>
    <col min="5903" max="5903" width="14.85546875" style="1" customWidth="1"/>
    <col min="5904" max="5904" width="12.28515625" style="1" customWidth="1"/>
    <col min="5905" max="5906" width="11.140625" style="1" customWidth="1"/>
    <col min="5907" max="5907" width="12.42578125" style="1" customWidth="1"/>
    <col min="5908" max="5908" width="11.42578125" style="1" customWidth="1"/>
    <col min="5909" max="5909" width="13.5703125" style="1" customWidth="1"/>
    <col min="5910" max="6147" width="11.5703125" style="1"/>
    <col min="6148" max="6148" width="23.140625" style="1" customWidth="1"/>
    <col min="6149" max="6149" width="42.85546875" style="1" customWidth="1"/>
    <col min="6150" max="6150" width="11.5703125" style="1"/>
    <col min="6151" max="6151" width="11.28515625" style="1" customWidth="1"/>
    <col min="6152" max="6152" width="12.85546875" style="1" customWidth="1"/>
    <col min="6153" max="6153" width="12.140625" style="1" customWidth="1"/>
    <col min="6154" max="6154" width="11.7109375" style="1" customWidth="1"/>
    <col min="6155" max="6155" width="11.42578125" style="1" customWidth="1"/>
    <col min="6156" max="6156" width="12.7109375" style="1" customWidth="1"/>
    <col min="6157" max="6157" width="4.140625" style="1" customWidth="1"/>
    <col min="6158" max="6158" width="45.28515625" style="1" customWidth="1"/>
    <col min="6159" max="6159" width="14.85546875" style="1" customWidth="1"/>
    <col min="6160" max="6160" width="12.28515625" style="1" customWidth="1"/>
    <col min="6161" max="6162" width="11.140625" style="1" customWidth="1"/>
    <col min="6163" max="6163" width="12.42578125" style="1" customWidth="1"/>
    <col min="6164" max="6164" width="11.42578125" style="1" customWidth="1"/>
    <col min="6165" max="6165" width="13.5703125" style="1" customWidth="1"/>
    <col min="6166" max="6403" width="11.5703125" style="1"/>
    <col min="6404" max="6404" width="23.140625" style="1" customWidth="1"/>
    <col min="6405" max="6405" width="42.85546875" style="1" customWidth="1"/>
    <col min="6406" max="6406" width="11.5703125" style="1"/>
    <col min="6407" max="6407" width="11.28515625" style="1" customWidth="1"/>
    <col min="6408" max="6408" width="12.85546875" style="1" customWidth="1"/>
    <col min="6409" max="6409" width="12.140625" style="1" customWidth="1"/>
    <col min="6410" max="6410" width="11.7109375" style="1" customWidth="1"/>
    <col min="6411" max="6411" width="11.42578125" style="1" customWidth="1"/>
    <col min="6412" max="6412" width="12.7109375" style="1" customWidth="1"/>
    <col min="6413" max="6413" width="4.140625" style="1" customWidth="1"/>
    <col min="6414" max="6414" width="45.28515625" style="1" customWidth="1"/>
    <col min="6415" max="6415" width="14.85546875" style="1" customWidth="1"/>
    <col min="6416" max="6416" width="12.28515625" style="1" customWidth="1"/>
    <col min="6417" max="6418" width="11.140625" style="1" customWidth="1"/>
    <col min="6419" max="6419" width="12.42578125" style="1" customWidth="1"/>
    <col min="6420" max="6420" width="11.42578125" style="1" customWidth="1"/>
    <col min="6421" max="6421" width="13.5703125" style="1" customWidth="1"/>
    <col min="6422" max="6659" width="11.5703125" style="1"/>
    <col min="6660" max="6660" width="23.140625" style="1" customWidth="1"/>
    <col min="6661" max="6661" width="42.85546875" style="1" customWidth="1"/>
    <col min="6662" max="6662" width="11.5703125" style="1"/>
    <col min="6663" max="6663" width="11.28515625" style="1" customWidth="1"/>
    <col min="6664" max="6664" width="12.85546875" style="1" customWidth="1"/>
    <col min="6665" max="6665" width="12.140625" style="1" customWidth="1"/>
    <col min="6666" max="6666" width="11.7109375" style="1" customWidth="1"/>
    <col min="6667" max="6667" width="11.42578125" style="1" customWidth="1"/>
    <col min="6668" max="6668" width="12.7109375" style="1" customWidth="1"/>
    <col min="6669" max="6669" width="4.140625" style="1" customWidth="1"/>
    <col min="6670" max="6670" width="45.28515625" style="1" customWidth="1"/>
    <col min="6671" max="6671" width="14.85546875" style="1" customWidth="1"/>
    <col min="6672" max="6672" width="12.28515625" style="1" customWidth="1"/>
    <col min="6673" max="6674" width="11.140625" style="1" customWidth="1"/>
    <col min="6675" max="6675" width="12.42578125" style="1" customWidth="1"/>
    <col min="6676" max="6676" width="11.42578125" style="1" customWidth="1"/>
    <col min="6677" max="6677" width="13.5703125" style="1" customWidth="1"/>
    <col min="6678" max="6915" width="11.5703125" style="1"/>
    <col min="6916" max="6916" width="23.140625" style="1" customWidth="1"/>
    <col min="6917" max="6917" width="42.85546875" style="1" customWidth="1"/>
    <col min="6918" max="6918" width="11.5703125" style="1"/>
    <col min="6919" max="6919" width="11.28515625" style="1" customWidth="1"/>
    <col min="6920" max="6920" width="12.85546875" style="1" customWidth="1"/>
    <col min="6921" max="6921" width="12.140625" style="1" customWidth="1"/>
    <col min="6922" max="6922" width="11.7109375" style="1" customWidth="1"/>
    <col min="6923" max="6923" width="11.42578125" style="1" customWidth="1"/>
    <col min="6924" max="6924" width="12.7109375" style="1" customWidth="1"/>
    <col min="6925" max="6925" width="4.140625" style="1" customWidth="1"/>
    <col min="6926" max="6926" width="45.28515625" style="1" customWidth="1"/>
    <col min="6927" max="6927" width="14.85546875" style="1" customWidth="1"/>
    <col min="6928" max="6928" width="12.28515625" style="1" customWidth="1"/>
    <col min="6929" max="6930" width="11.140625" style="1" customWidth="1"/>
    <col min="6931" max="6931" width="12.42578125" style="1" customWidth="1"/>
    <col min="6932" max="6932" width="11.42578125" style="1" customWidth="1"/>
    <col min="6933" max="6933" width="13.5703125" style="1" customWidth="1"/>
    <col min="6934" max="7171" width="11.5703125" style="1"/>
    <col min="7172" max="7172" width="23.140625" style="1" customWidth="1"/>
    <col min="7173" max="7173" width="42.85546875" style="1" customWidth="1"/>
    <col min="7174" max="7174" width="11.5703125" style="1"/>
    <col min="7175" max="7175" width="11.28515625" style="1" customWidth="1"/>
    <col min="7176" max="7176" width="12.85546875" style="1" customWidth="1"/>
    <col min="7177" max="7177" width="12.140625" style="1" customWidth="1"/>
    <col min="7178" max="7178" width="11.7109375" style="1" customWidth="1"/>
    <col min="7179" max="7179" width="11.42578125" style="1" customWidth="1"/>
    <col min="7180" max="7180" width="12.7109375" style="1" customWidth="1"/>
    <col min="7181" max="7181" width="4.140625" style="1" customWidth="1"/>
    <col min="7182" max="7182" width="45.28515625" style="1" customWidth="1"/>
    <col min="7183" max="7183" width="14.85546875" style="1" customWidth="1"/>
    <col min="7184" max="7184" width="12.28515625" style="1" customWidth="1"/>
    <col min="7185" max="7186" width="11.140625" style="1" customWidth="1"/>
    <col min="7187" max="7187" width="12.42578125" style="1" customWidth="1"/>
    <col min="7188" max="7188" width="11.42578125" style="1" customWidth="1"/>
    <col min="7189" max="7189" width="13.5703125" style="1" customWidth="1"/>
    <col min="7190" max="7427" width="11.5703125" style="1"/>
    <col min="7428" max="7428" width="23.140625" style="1" customWidth="1"/>
    <col min="7429" max="7429" width="42.85546875" style="1" customWidth="1"/>
    <col min="7430" max="7430" width="11.5703125" style="1"/>
    <col min="7431" max="7431" width="11.28515625" style="1" customWidth="1"/>
    <col min="7432" max="7432" width="12.85546875" style="1" customWidth="1"/>
    <col min="7433" max="7433" width="12.140625" style="1" customWidth="1"/>
    <col min="7434" max="7434" width="11.7109375" style="1" customWidth="1"/>
    <col min="7435" max="7435" width="11.42578125" style="1" customWidth="1"/>
    <col min="7436" max="7436" width="12.7109375" style="1" customWidth="1"/>
    <col min="7437" max="7437" width="4.140625" style="1" customWidth="1"/>
    <col min="7438" max="7438" width="45.28515625" style="1" customWidth="1"/>
    <col min="7439" max="7439" width="14.85546875" style="1" customWidth="1"/>
    <col min="7440" max="7440" width="12.28515625" style="1" customWidth="1"/>
    <col min="7441" max="7442" width="11.140625" style="1" customWidth="1"/>
    <col min="7443" max="7443" width="12.42578125" style="1" customWidth="1"/>
    <col min="7444" max="7444" width="11.42578125" style="1" customWidth="1"/>
    <col min="7445" max="7445" width="13.5703125" style="1" customWidth="1"/>
    <col min="7446" max="7683" width="11.5703125" style="1"/>
    <col min="7684" max="7684" width="23.140625" style="1" customWidth="1"/>
    <col min="7685" max="7685" width="42.85546875" style="1" customWidth="1"/>
    <col min="7686" max="7686" width="11.5703125" style="1"/>
    <col min="7687" max="7687" width="11.28515625" style="1" customWidth="1"/>
    <col min="7688" max="7688" width="12.85546875" style="1" customWidth="1"/>
    <col min="7689" max="7689" width="12.140625" style="1" customWidth="1"/>
    <col min="7690" max="7690" width="11.7109375" style="1" customWidth="1"/>
    <col min="7691" max="7691" width="11.42578125" style="1" customWidth="1"/>
    <col min="7692" max="7692" width="12.7109375" style="1" customWidth="1"/>
    <col min="7693" max="7693" width="4.140625" style="1" customWidth="1"/>
    <col min="7694" max="7694" width="45.28515625" style="1" customWidth="1"/>
    <col min="7695" max="7695" width="14.85546875" style="1" customWidth="1"/>
    <col min="7696" max="7696" width="12.28515625" style="1" customWidth="1"/>
    <col min="7697" max="7698" width="11.140625" style="1" customWidth="1"/>
    <col min="7699" max="7699" width="12.42578125" style="1" customWidth="1"/>
    <col min="7700" max="7700" width="11.42578125" style="1" customWidth="1"/>
    <col min="7701" max="7701" width="13.5703125" style="1" customWidth="1"/>
    <col min="7702" max="7939" width="11.5703125" style="1"/>
    <col min="7940" max="7940" width="23.140625" style="1" customWidth="1"/>
    <col min="7941" max="7941" width="42.85546875" style="1" customWidth="1"/>
    <col min="7942" max="7942" width="11.5703125" style="1"/>
    <col min="7943" max="7943" width="11.28515625" style="1" customWidth="1"/>
    <col min="7944" max="7944" width="12.85546875" style="1" customWidth="1"/>
    <col min="7945" max="7945" width="12.140625" style="1" customWidth="1"/>
    <col min="7946" max="7946" width="11.7109375" style="1" customWidth="1"/>
    <col min="7947" max="7947" width="11.42578125" style="1" customWidth="1"/>
    <col min="7948" max="7948" width="12.7109375" style="1" customWidth="1"/>
    <col min="7949" max="7949" width="4.140625" style="1" customWidth="1"/>
    <col min="7950" max="7950" width="45.28515625" style="1" customWidth="1"/>
    <col min="7951" max="7951" width="14.85546875" style="1" customWidth="1"/>
    <col min="7952" max="7952" width="12.28515625" style="1" customWidth="1"/>
    <col min="7953" max="7954" width="11.140625" style="1" customWidth="1"/>
    <col min="7955" max="7955" width="12.42578125" style="1" customWidth="1"/>
    <col min="7956" max="7956" width="11.42578125" style="1" customWidth="1"/>
    <col min="7957" max="7957" width="13.5703125" style="1" customWidth="1"/>
    <col min="7958" max="8195" width="11.5703125" style="1"/>
    <col min="8196" max="8196" width="23.140625" style="1" customWidth="1"/>
    <col min="8197" max="8197" width="42.85546875" style="1" customWidth="1"/>
    <col min="8198" max="8198" width="11.5703125" style="1"/>
    <col min="8199" max="8199" width="11.28515625" style="1" customWidth="1"/>
    <col min="8200" max="8200" width="12.85546875" style="1" customWidth="1"/>
    <col min="8201" max="8201" width="12.140625" style="1" customWidth="1"/>
    <col min="8202" max="8202" width="11.7109375" style="1" customWidth="1"/>
    <col min="8203" max="8203" width="11.42578125" style="1" customWidth="1"/>
    <col min="8204" max="8204" width="12.7109375" style="1" customWidth="1"/>
    <col min="8205" max="8205" width="4.140625" style="1" customWidth="1"/>
    <col min="8206" max="8206" width="45.28515625" style="1" customWidth="1"/>
    <col min="8207" max="8207" width="14.85546875" style="1" customWidth="1"/>
    <col min="8208" max="8208" width="12.28515625" style="1" customWidth="1"/>
    <col min="8209" max="8210" width="11.140625" style="1" customWidth="1"/>
    <col min="8211" max="8211" width="12.42578125" style="1" customWidth="1"/>
    <col min="8212" max="8212" width="11.42578125" style="1" customWidth="1"/>
    <col min="8213" max="8213" width="13.5703125" style="1" customWidth="1"/>
    <col min="8214" max="8451" width="11.5703125" style="1"/>
    <col min="8452" max="8452" width="23.140625" style="1" customWidth="1"/>
    <col min="8453" max="8453" width="42.85546875" style="1" customWidth="1"/>
    <col min="8454" max="8454" width="11.5703125" style="1"/>
    <col min="8455" max="8455" width="11.28515625" style="1" customWidth="1"/>
    <col min="8456" max="8456" width="12.85546875" style="1" customWidth="1"/>
    <col min="8457" max="8457" width="12.140625" style="1" customWidth="1"/>
    <col min="8458" max="8458" width="11.7109375" style="1" customWidth="1"/>
    <col min="8459" max="8459" width="11.42578125" style="1" customWidth="1"/>
    <col min="8460" max="8460" width="12.7109375" style="1" customWidth="1"/>
    <col min="8461" max="8461" width="4.140625" style="1" customWidth="1"/>
    <col min="8462" max="8462" width="45.28515625" style="1" customWidth="1"/>
    <col min="8463" max="8463" width="14.85546875" style="1" customWidth="1"/>
    <col min="8464" max="8464" width="12.28515625" style="1" customWidth="1"/>
    <col min="8465" max="8466" width="11.140625" style="1" customWidth="1"/>
    <col min="8467" max="8467" width="12.42578125" style="1" customWidth="1"/>
    <col min="8468" max="8468" width="11.42578125" style="1" customWidth="1"/>
    <col min="8469" max="8469" width="13.5703125" style="1" customWidth="1"/>
    <col min="8470" max="8707" width="11.5703125" style="1"/>
    <col min="8708" max="8708" width="23.140625" style="1" customWidth="1"/>
    <col min="8709" max="8709" width="42.85546875" style="1" customWidth="1"/>
    <col min="8710" max="8710" width="11.5703125" style="1"/>
    <col min="8711" max="8711" width="11.28515625" style="1" customWidth="1"/>
    <col min="8712" max="8712" width="12.85546875" style="1" customWidth="1"/>
    <col min="8713" max="8713" width="12.140625" style="1" customWidth="1"/>
    <col min="8714" max="8714" width="11.7109375" style="1" customWidth="1"/>
    <col min="8715" max="8715" width="11.42578125" style="1" customWidth="1"/>
    <col min="8716" max="8716" width="12.7109375" style="1" customWidth="1"/>
    <col min="8717" max="8717" width="4.140625" style="1" customWidth="1"/>
    <col min="8718" max="8718" width="45.28515625" style="1" customWidth="1"/>
    <col min="8719" max="8719" width="14.85546875" style="1" customWidth="1"/>
    <col min="8720" max="8720" width="12.28515625" style="1" customWidth="1"/>
    <col min="8721" max="8722" width="11.140625" style="1" customWidth="1"/>
    <col min="8723" max="8723" width="12.42578125" style="1" customWidth="1"/>
    <col min="8724" max="8724" width="11.42578125" style="1" customWidth="1"/>
    <col min="8725" max="8725" width="13.5703125" style="1" customWidth="1"/>
    <col min="8726" max="8963" width="11.5703125" style="1"/>
    <col min="8964" max="8964" width="23.140625" style="1" customWidth="1"/>
    <col min="8965" max="8965" width="42.85546875" style="1" customWidth="1"/>
    <col min="8966" max="8966" width="11.5703125" style="1"/>
    <col min="8967" max="8967" width="11.28515625" style="1" customWidth="1"/>
    <col min="8968" max="8968" width="12.85546875" style="1" customWidth="1"/>
    <col min="8969" max="8969" width="12.140625" style="1" customWidth="1"/>
    <col min="8970" max="8970" width="11.7109375" style="1" customWidth="1"/>
    <col min="8971" max="8971" width="11.42578125" style="1" customWidth="1"/>
    <col min="8972" max="8972" width="12.7109375" style="1" customWidth="1"/>
    <col min="8973" max="8973" width="4.140625" style="1" customWidth="1"/>
    <col min="8974" max="8974" width="45.28515625" style="1" customWidth="1"/>
    <col min="8975" max="8975" width="14.85546875" style="1" customWidth="1"/>
    <col min="8976" max="8976" width="12.28515625" style="1" customWidth="1"/>
    <col min="8977" max="8978" width="11.140625" style="1" customWidth="1"/>
    <col min="8979" max="8979" width="12.42578125" style="1" customWidth="1"/>
    <col min="8980" max="8980" width="11.42578125" style="1" customWidth="1"/>
    <col min="8981" max="8981" width="13.5703125" style="1" customWidth="1"/>
    <col min="8982" max="9219" width="11.5703125" style="1"/>
    <col min="9220" max="9220" width="23.140625" style="1" customWidth="1"/>
    <col min="9221" max="9221" width="42.85546875" style="1" customWidth="1"/>
    <col min="9222" max="9222" width="11.5703125" style="1"/>
    <col min="9223" max="9223" width="11.28515625" style="1" customWidth="1"/>
    <col min="9224" max="9224" width="12.85546875" style="1" customWidth="1"/>
    <col min="9225" max="9225" width="12.140625" style="1" customWidth="1"/>
    <col min="9226" max="9226" width="11.7109375" style="1" customWidth="1"/>
    <col min="9227" max="9227" width="11.42578125" style="1" customWidth="1"/>
    <col min="9228" max="9228" width="12.7109375" style="1" customWidth="1"/>
    <col min="9229" max="9229" width="4.140625" style="1" customWidth="1"/>
    <col min="9230" max="9230" width="45.28515625" style="1" customWidth="1"/>
    <col min="9231" max="9231" width="14.85546875" style="1" customWidth="1"/>
    <col min="9232" max="9232" width="12.28515625" style="1" customWidth="1"/>
    <col min="9233" max="9234" width="11.140625" style="1" customWidth="1"/>
    <col min="9235" max="9235" width="12.42578125" style="1" customWidth="1"/>
    <col min="9236" max="9236" width="11.42578125" style="1" customWidth="1"/>
    <col min="9237" max="9237" width="13.5703125" style="1" customWidth="1"/>
    <col min="9238" max="9475" width="11.5703125" style="1"/>
    <col min="9476" max="9476" width="23.140625" style="1" customWidth="1"/>
    <col min="9477" max="9477" width="42.85546875" style="1" customWidth="1"/>
    <col min="9478" max="9478" width="11.5703125" style="1"/>
    <col min="9479" max="9479" width="11.28515625" style="1" customWidth="1"/>
    <col min="9480" max="9480" width="12.85546875" style="1" customWidth="1"/>
    <col min="9481" max="9481" width="12.140625" style="1" customWidth="1"/>
    <col min="9482" max="9482" width="11.7109375" style="1" customWidth="1"/>
    <col min="9483" max="9483" width="11.42578125" style="1" customWidth="1"/>
    <col min="9484" max="9484" width="12.7109375" style="1" customWidth="1"/>
    <col min="9485" max="9485" width="4.140625" style="1" customWidth="1"/>
    <col min="9486" max="9486" width="45.28515625" style="1" customWidth="1"/>
    <col min="9487" max="9487" width="14.85546875" style="1" customWidth="1"/>
    <col min="9488" max="9488" width="12.28515625" style="1" customWidth="1"/>
    <col min="9489" max="9490" width="11.140625" style="1" customWidth="1"/>
    <col min="9491" max="9491" width="12.42578125" style="1" customWidth="1"/>
    <col min="9492" max="9492" width="11.42578125" style="1" customWidth="1"/>
    <col min="9493" max="9493" width="13.5703125" style="1" customWidth="1"/>
    <col min="9494" max="9731" width="11.5703125" style="1"/>
    <col min="9732" max="9732" width="23.140625" style="1" customWidth="1"/>
    <col min="9733" max="9733" width="42.85546875" style="1" customWidth="1"/>
    <col min="9734" max="9734" width="11.5703125" style="1"/>
    <col min="9735" max="9735" width="11.28515625" style="1" customWidth="1"/>
    <col min="9736" max="9736" width="12.85546875" style="1" customWidth="1"/>
    <col min="9737" max="9737" width="12.140625" style="1" customWidth="1"/>
    <col min="9738" max="9738" width="11.7109375" style="1" customWidth="1"/>
    <col min="9739" max="9739" width="11.42578125" style="1" customWidth="1"/>
    <col min="9740" max="9740" width="12.7109375" style="1" customWidth="1"/>
    <col min="9741" max="9741" width="4.140625" style="1" customWidth="1"/>
    <col min="9742" max="9742" width="45.28515625" style="1" customWidth="1"/>
    <col min="9743" max="9743" width="14.85546875" style="1" customWidth="1"/>
    <col min="9744" max="9744" width="12.28515625" style="1" customWidth="1"/>
    <col min="9745" max="9746" width="11.140625" style="1" customWidth="1"/>
    <col min="9747" max="9747" width="12.42578125" style="1" customWidth="1"/>
    <col min="9748" max="9748" width="11.42578125" style="1" customWidth="1"/>
    <col min="9749" max="9749" width="13.5703125" style="1" customWidth="1"/>
    <col min="9750" max="9987" width="11.5703125" style="1"/>
    <col min="9988" max="9988" width="23.140625" style="1" customWidth="1"/>
    <col min="9989" max="9989" width="42.85546875" style="1" customWidth="1"/>
    <col min="9990" max="9990" width="11.5703125" style="1"/>
    <col min="9991" max="9991" width="11.28515625" style="1" customWidth="1"/>
    <col min="9992" max="9992" width="12.85546875" style="1" customWidth="1"/>
    <col min="9993" max="9993" width="12.140625" style="1" customWidth="1"/>
    <col min="9994" max="9994" width="11.7109375" style="1" customWidth="1"/>
    <col min="9995" max="9995" width="11.42578125" style="1" customWidth="1"/>
    <col min="9996" max="9996" width="12.7109375" style="1" customWidth="1"/>
    <col min="9997" max="9997" width="4.140625" style="1" customWidth="1"/>
    <col min="9998" max="9998" width="45.28515625" style="1" customWidth="1"/>
    <col min="9999" max="9999" width="14.85546875" style="1" customWidth="1"/>
    <col min="10000" max="10000" width="12.28515625" style="1" customWidth="1"/>
    <col min="10001" max="10002" width="11.140625" style="1" customWidth="1"/>
    <col min="10003" max="10003" width="12.42578125" style="1" customWidth="1"/>
    <col min="10004" max="10004" width="11.42578125" style="1" customWidth="1"/>
    <col min="10005" max="10005" width="13.5703125" style="1" customWidth="1"/>
    <col min="10006" max="10243" width="11.5703125" style="1"/>
    <col min="10244" max="10244" width="23.140625" style="1" customWidth="1"/>
    <col min="10245" max="10245" width="42.85546875" style="1" customWidth="1"/>
    <col min="10246" max="10246" width="11.5703125" style="1"/>
    <col min="10247" max="10247" width="11.28515625" style="1" customWidth="1"/>
    <col min="10248" max="10248" width="12.85546875" style="1" customWidth="1"/>
    <col min="10249" max="10249" width="12.140625" style="1" customWidth="1"/>
    <col min="10250" max="10250" width="11.7109375" style="1" customWidth="1"/>
    <col min="10251" max="10251" width="11.42578125" style="1" customWidth="1"/>
    <col min="10252" max="10252" width="12.7109375" style="1" customWidth="1"/>
    <col min="10253" max="10253" width="4.140625" style="1" customWidth="1"/>
    <col min="10254" max="10254" width="45.28515625" style="1" customWidth="1"/>
    <col min="10255" max="10255" width="14.85546875" style="1" customWidth="1"/>
    <col min="10256" max="10256" width="12.28515625" style="1" customWidth="1"/>
    <col min="10257" max="10258" width="11.140625" style="1" customWidth="1"/>
    <col min="10259" max="10259" width="12.42578125" style="1" customWidth="1"/>
    <col min="10260" max="10260" width="11.42578125" style="1" customWidth="1"/>
    <col min="10261" max="10261" width="13.5703125" style="1" customWidth="1"/>
    <col min="10262" max="10499" width="11.5703125" style="1"/>
    <col min="10500" max="10500" width="23.140625" style="1" customWidth="1"/>
    <col min="10501" max="10501" width="42.85546875" style="1" customWidth="1"/>
    <col min="10502" max="10502" width="11.5703125" style="1"/>
    <col min="10503" max="10503" width="11.28515625" style="1" customWidth="1"/>
    <col min="10504" max="10504" width="12.85546875" style="1" customWidth="1"/>
    <col min="10505" max="10505" width="12.140625" style="1" customWidth="1"/>
    <col min="10506" max="10506" width="11.7109375" style="1" customWidth="1"/>
    <col min="10507" max="10507" width="11.42578125" style="1" customWidth="1"/>
    <col min="10508" max="10508" width="12.7109375" style="1" customWidth="1"/>
    <col min="10509" max="10509" width="4.140625" style="1" customWidth="1"/>
    <col min="10510" max="10510" width="45.28515625" style="1" customWidth="1"/>
    <col min="10511" max="10511" width="14.85546875" style="1" customWidth="1"/>
    <col min="10512" max="10512" width="12.28515625" style="1" customWidth="1"/>
    <col min="10513" max="10514" width="11.140625" style="1" customWidth="1"/>
    <col min="10515" max="10515" width="12.42578125" style="1" customWidth="1"/>
    <col min="10516" max="10516" width="11.42578125" style="1" customWidth="1"/>
    <col min="10517" max="10517" width="13.5703125" style="1" customWidth="1"/>
    <col min="10518" max="10755" width="11.5703125" style="1"/>
    <col min="10756" max="10756" width="23.140625" style="1" customWidth="1"/>
    <col min="10757" max="10757" width="42.85546875" style="1" customWidth="1"/>
    <col min="10758" max="10758" width="11.5703125" style="1"/>
    <col min="10759" max="10759" width="11.28515625" style="1" customWidth="1"/>
    <col min="10760" max="10760" width="12.85546875" style="1" customWidth="1"/>
    <col min="10761" max="10761" width="12.140625" style="1" customWidth="1"/>
    <col min="10762" max="10762" width="11.7109375" style="1" customWidth="1"/>
    <col min="10763" max="10763" width="11.42578125" style="1" customWidth="1"/>
    <col min="10764" max="10764" width="12.7109375" style="1" customWidth="1"/>
    <col min="10765" max="10765" width="4.140625" style="1" customWidth="1"/>
    <col min="10766" max="10766" width="45.28515625" style="1" customWidth="1"/>
    <col min="10767" max="10767" width="14.85546875" style="1" customWidth="1"/>
    <col min="10768" max="10768" width="12.28515625" style="1" customWidth="1"/>
    <col min="10769" max="10770" width="11.140625" style="1" customWidth="1"/>
    <col min="10771" max="10771" width="12.42578125" style="1" customWidth="1"/>
    <col min="10772" max="10772" width="11.42578125" style="1" customWidth="1"/>
    <col min="10773" max="10773" width="13.5703125" style="1" customWidth="1"/>
    <col min="10774" max="11011" width="11.5703125" style="1"/>
    <col min="11012" max="11012" width="23.140625" style="1" customWidth="1"/>
    <col min="11013" max="11013" width="42.85546875" style="1" customWidth="1"/>
    <col min="11014" max="11014" width="11.5703125" style="1"/>
    <col min="11015" max="11015" width="11.28515625" style="1" customWidth="1"/>
    <col min="11016" max="11016" width="12.85546875" style="1" customWidth="1"/>
    <col min="11017" max="11017" width="12.140625" style="1" customWidth="1"/>
    <col min="11018" max="11018" width="11.7109375" style="1" customWidth="1"/>
    <col min="11019" max="11019" width="11.42578125" style="1" customWidth="1"/>
    <col min="11020" max="11020" width="12.7109375" style="1" customWidth="1"/>
    <col min="11021" max="11021" width="4.140625" style="1" customWidth="1"/>
    <col min="11022" max="11022" width="45.28515625" style="1" customWidth="1"/>
    <col min="11023" max="11023" width="14.85546875" style="1" customWidth="1"/>
    <col min="11024" max="11024" width="12.28515625" style="1" customWidth="1"/>
    <col min="11025" max="11026" width="11.140625" style="1" customWidth="1"/>
    <col min="11027" max="11027" width="12.42578125" style="1" customWidth="1"/>
    <col min="11028" max="11028" width="11.42578125" style="1" customWidth="1"/>
    <col min="11029" max="11029" width="13.5703125" style="1" customWidth="1"/>
    <col min="11030" max="11267" width="11.5703125" style="1"/>
    <col min="11268" max="11268" width="23.140625" style="1" customWidth="1"/>
    <col min="11269" max="11269" width="42.85546875" style="1" customWidth="1"/>
    <col min="11270" max="11270" width="11.5703125" style="1"/>
    <col min="11271" max="11271" width="11.28515625" style="1" customWidth="1"/>
    <col min="11272" max="11272" width="12.85546875" style="1" customWidth="1"/>
    <col min="11273" max="11273" width="12.140625" style="1" customWidth="1"/>
    <col min="11274" max="11274" width="11.7109375" style="1" customWidth="1"/>
    <col min="11275" max="11275" width="11.42578125" style="1" customWidth="1"/>
    <col min="11276" max="11276" width="12.7109375" style="1" customWidth="1"/>
    <col min="11277" max="11277" width="4.140625" style="1" customWidth="1"/>
    <col min="11278" max="11278" width="45.28515625" style="1" customWidth="1"/>
    <col min="11279" max="11279" width="14.85546875" style="1" customWidth="1"/>
    <col min="11280" max="11280" width="12.28515625" style="1" customWidth="1"/>
    <col min="11281" max="11282" width="11.140625" style="1" customWidth="1"/>
    <col min="11283" max="11283" width="12.42578125" style="1" customWidth="1"/>
    <col min="11284" max="11284" width="11.42578125" style="1" customWidth="1"/>
    <col min="11285" max="11285" width="13.5703125" style="1" customWidth="1"/>
    <col min="11286" max="11523" width="11.5703125" style="1"/>
    <col min="11524" max="11524" width="23.140625" style="1" customWidth="1"/>
    <col min="11525" max="11525" width="42.85546875" style="1" customWidth="1"/>
    <col min="11526" max="11526" width="11.5703125" style="1"/>
    <col min="11527" max="11527" width="11.28515625" style="1" customWidth="1"/>
    <col min="11528" max="11528" width="12.85546875" style="1" customWidth="1"/>
    <col min="11529" max="11529" width="12.140625" style="1" customWidth="1"/>
    <col min="11530" max="11530" width="11.7109375" style="1" customWidth="1"/>
    <col min="11531" max="11531" width="11.42578125" style="1" customWidth="1"/>
    <col min="11532" max="11532" width="12.7109375" style="1" customWidth="1"/>
    <col min="11533" max="11533" width="4.140625" style="1" customWidth="1"/>
    <col min="11534" max="11534" width="45.28515625" style="1" customWidth="1"/>
    <col min="11535" max="11535" width="14.85546875" style="1" customWidth="1"/>
    <col min="11536" max="11536" width="12.28515625" style="1" customWidth="1"/>
    <col min="11537" max="11538" width="11.140625" style="1" customWidth="1"/>
    <col min="11539" max="11539" width="12.42578125" style="1" customWidth="1"/>
    <col min="11540" max="11540" width="11.42578125" style="1" customWidth="1"/>
    <col min="11541" max="11541" width="13.5703125" style="1" customWidth="1"/>
    <col min="11542" max="11779" width="11.5703125" style="1"/>
    <col min="11780" max="11780" width="23.140625" style="1" customWidth="1"/>
    <col min="11781" max="11781" width="42.85546875" style="1" customWidth="1"/>
    <col min="11782" max="11782" width="11.5703125" style="1"/>
    <col min="11783" max="11783" width="11.28515625" style="1" customWidth="1"/>
    <col min="11784" max="11784" width="12.85546875" style="1" customWidth="1"/>
    <col min="11785" max="11785" width="12.140625" style="1" customWidth="1"/>
    <col min="11786" max="11786" width="11.7109375" style="1" customWidth="1"/>
    <col min="11787" max="11787" width="11.42578125" style="1" customWidth="1"/>
    <col min="11788" max="11788" width="12.7109375" style="1" customWidth="1"/>
    <col min="11789" max="11789" width="4.140625" style="1" customWidth="1"/>
    <col min="11790" max="11790" width="45.28515625" style="1" customWidth="1"/>
    <col min="11791" max="11791" width="14.85546875" style="1" customWidth="1"/>
    <col min="11792" max="11792" width="12.28515625" style="1" customWidth="1"/>
    <col min="11793" max="11794" width="11.140625" style="1" customWidth="1"/>
    <col min="11795" max="11795" width="12.42578125" style="1" customWidth="1"/>
    <col min="11796" max="11796" width="11.42578125" style="1" customWidth="1"/>
    <col min="11797" max="11797" width="13.5703125" style="1" customWidth="1"/>
    <col min="11798" max="12035" width="11.5703125" style="1"/>
    <col min="12036" max="12036" width="23.140625" style="1" customWidth="1"/>
    <col min="12037" max="12037" width="42.85546875" style="1" customWidth="1"/>
    <col min="12038" max="12038" width="11.5703125" style="1"/>
    <col min="12039" max="12039" width="11.28515625" style="1" customWidth="1"/>
    <col min="12040" max="12040" width="12.85546875" style="1" customWidth="1"/>
    <col min="12041" max="12041" width="12.140625" style="1" customWidth="1"/>
    <col min="12042" max="12042" width="11.7109375" style="1" customWidth="1"/>
    <col min="12043" max="12043" width="11.42578125" style="1" customWidth="1"/>
    <col min="12044" max="12044" width="12.7109375" style="1" customWidth="1"/>
    <col min="12045" max="12045" width="4.140625" style="1" customWidth="1"/>
    <col min="12046" max="12046" width="45.28515625" style="1" customWidth="1"/>
    <col min="12047" max="12047" width="14.85546875" style="1" customWidth="1"/>
    <col min="12048" max="12048" width="12.28515625" style="1" customWidth="1"/>
    <col min="12049" max="12050" width="11.140625" style="1" customWidth="1"/>
    <col min="12051" max="12051" width="12.42578125" style="1" customWidth="1"/>
    <col min="12052" max="12052" width="11.42578125" style="1" customWidth="1"/>
    <col min="12053" max="12053" width="13.5703125" style="1" customWidth="1"/>
    <col min="12054" max="12291" width="11.5703125" style="1"/>
    <col min="12292" max="12292" width="23.140625" style="1" customWidth="1"/>
    <col min="12293" max="12293" width="42.85546875" style="1" customWidth="1"/>
    <col min="12294" max="12294" width="11.5703125" style="1"/>
    <col min="12295" max="12295" width="11.28515625" style="1" customWidth="1"/>
    <col min="12296" max="12296" width="12.85546875" style="1" customWidth="1"/>
    <col min="12297" max="12297" width="12.140625" style="1" customWidth="1"/>
    <col min="12298" max="12298" width="11.7109375" style="1" customWidth="1"/>
    <col min="12299" max="12299" width="11.42578125" style="1" customWidth="1"/>
    <col min="12300" max="12300" width="12.7109375" style="1" customWidth="1"/>
    <col min="12301" max="12301" width="4.140625" style="1" customWidth="1"/>
    <col min="12302" max="12302" width="45.28515625" style="1" customWidth="1"/>
    <col min="12303" max="12303" width="14.85546875" style="1" customWidth="1"/>
    <col min="12304" max="12304" width="12.28515625" style="1" customWidth="1"/>
    <col min="12305" max="12306" width="11.140625" style="1" customWidth="1"/>
    <col min="12307" max="12307" width="12.42578125" style="1" customWidth="1"/>
    <col min="12308" max="12308" width="11.42578125" style="1" customWidth="1"/>
    <col min="12309" max="12309" width="13.5703125" style="1" customWidth="1"/>
    <col min="12310" max="12547" width="11.5703125" style="1"/>
    <col min="12548" max="12548" width="23.140625" style="1" customWidth="1"/>
    <col min="12549" max="12549" width="42.85546875" style="1" customWidth="1"/>
    <col min="12550" max="12550" width="11.5703125" style="1"/>
    <col min="12551" max="12551" width="11.28515625" style="1" customWidth="1"/>
    <col min="12552" max="12552" width="12.85546875" style="1" customWidth="1"/>
    <col min="12553" max="12553" width="12.140625" style="1" customWidth="1"/>
    <col min="12554" max="12554" width="11.7109375" style="1" customWidth="1"/>
    <col min="12555" max="12555" width="11.42578125" style="1" customWidth="1"/>
    <col min="12556" max="12556" width="12.7109375" style="1" customWidth="1"/>
    <col min="12557" max="12557" width="4.140625" style="1" customWidth="1"/>
    <col min="12558" max="12558" width="45.28515625" style="1" customWidth="1"/>
    <col min="12559" max="12559" width="14.85546875" style="1" customWidth="1"/>
    <col min="12560" max="12560" width="12.28515625" style="1" customWidth="1"/>
    <col min="12561" max="12562" width="11.140625" style="1" customWidth="1"/>
    <col min="12563" max="12563" width="12.42578125" style="1" customWidth="1"/>
    <col min="12564" max="12564" width="11.42578125" style="1" customWidth="1"/>
    <col min="12565" max="12565" width="13.5703125" style="1" customWidth="1"/>
    <col min="12566" max="12803" width="11.5703125" style="1"/>
    <col min="12804" max="12804" width="23.140625" style="1" customWidth="1"/>
    <col min="12805" max="12805" width="42.85546875" style="1" customWidth="1"/>
    <col min="12806" max="12806" width="11.5703125" style="1"/>
    <col min="12807" max="12807" width="11.28515625" style="1" customWidth="1"/>
    <col min="12808" max="12808" width="12.85546875" style="1" customWidth="1"/>
    <col min="12809" max="12809" width="12.140625" style="1" customWidth="1"/>
    <col min="12810" max="12810" width="11.7109375" style="1" customWidth="1"/>
    <col min="12811" max="12811" width="11.42578125" style="1" customWidth="1"/>
    <col min="12812" max="12812" width="12.7109375" style="1" customWidth="1"/>
    <col min="12813" max="12813" width="4.140625" style="1" customWidth="1"/>
    <col min="12814" max="12814" width="45.28515625" style="1" customWidth="1"/>
    <col min="12815" max="12815" width="14.85546875" style="1" customWidth="1"/>
    <col min="12816" max="12816" width="12.28515625" style="1" customWidth="1"/>
    <col min="12817" max="12818" width="11.140625" style="1" customWidth="1"/>
    <col min="12819" max="12819" width="12.42578125" style="1" customWidth="1"/>
    <col min="12820" max="12820" width="11.42578125" style="1" customWidth="1"/>
    <col min="12821" max="12821" width="13.5703125" style="1" customWidth="1"/>
    <col min="12822" max="13059" width="11.5703125" style="1"/>
    <col min="13060" max="13060" width="23.140625" style="1" customWidth="1"/>
    <col min="13061" max="13061" width="42.85546875" style="1" customWidth="1"/>
    <col min="13062" max="13062" width="11.5703125" style="1"/>
    <col min="13063" max="13063" width="11.28515625" style="1" customWidth="1"/>
    <col min="13064" max="13064" width="12.85546875" style="1" customWidth="1"/>
    <col min="13065" max="13065" width="12.140625" style="1" customWidth="1"/>
    <col min="13066" max="13066" width="11.7109375" style="1" customWidth="1"/>
    <col min="13067" max="13067" width="11.42578125" style="1" customWidth="1"/>
    <col min="13068" max="13068" width="12.7109375" style="1" customWidth="1"/>
    <col min="13069" max="13069" width="4.140625" style="1" customWidth="1"/>
    <col min="13070" max="13070" width="45.28515625" style="1" customWidth="1"/>
    <col min="13071" max="13071" width="14.85546875" style="1" customWidth="1"/>
    <col min="13072" max="13072" width="12.28515625" style="1" customWidth="1"/>
    <col min="13073" max="13074" width="11.140625" style="1" customWidth="1"/>
    <col min="13075" max="13075" width="12.42578125" style="1" customWidth="1"/>
    <col min="13076" max="13076" width="11.42578125" style="1" customWidth="1"/>
    <col min="13077" max="13077" width="13.5703125" style="1" customWidth="1"/>
    <col min="13078" max="13315" width="11.5703125" style="1"/>
    <col min="13316" max="13316" width="23.140625" style="1" customWidth="1"/>
    <col min="13317" max="13317" width="42.85546875" style="1" customWidth="1"/>
    <col min="13318" max="13318" width="11.5703125" style="1"/>
    <col min="13319" max="13319" width="11.28515625" style="1" customWidth="1"/>
    <col min="13320" max="13320" width="12.85546875" style="1" customWidth="1"/>
    <col min="13321" max="13321" width="12.140625" style="1" customWidth="1"/>
    <col min="13322" max="13322" width="11.7109375" style="1" customWidth="1"/>
    <col min="13323" max="13323" width="11.42578125" style="1" customWidth="1"/>
    <col min="13324" max="13324" width="12.7109375" style="1" customWidth="1"/>
    <col min="13325" max="13325" width="4.140625" style="1" customWidth="1"/>
    <col min="13326" max="13326" width="45.28515625" style="1" customWidth="1"/>
    <col min="13327" max="13327" width="14.85546875" style="1" customWidth="1"/>
    <col min="13328" max="13328" width="12.28515625" style="1" customWidth="1"/>
    <col min="13329" max="13330" width="11.140625" style="1" customWidth="1"/>
    <col min="13331" max="13331" width="12.42578125" style="1" customWidth="1"/>
    <col min="13332" max="13332" width="11.42578125" style="1" customWidth="1"/>
    <col min="13333" max="13333" width="13.5703125" style="1" customWidth="1"/>
    <col min="13334" max="13571" width="11.5703125" style="1"/>
    <col min="13572" max="13572" width="23.140625" style="1" customWidth="1"/>
    <col min="13573" max="13573" width="42.85546875" style="1" customWidth="1"/>
    <col min="13574" max="13574" width="11.5703125" style="1"/>
    <col min="13575" max="13575" width="11.28515625" style="1" customWidth="1"/>
    <col min="13576" max="13576" width="12.85546875" style="1" customWidth="1"/>
    <col min="13577" max="13577" width="12.140625" style="1" customWidth="1"/>
    <col min="13578" max="13578" width="11.7109375" style="1" customWidth="1"/>
    <col min="13579" max="13579" width="11.42578125" style="1" customWidth="1"/>
    <col min="13580" max="13580" width="12.7109375" style="1" customWidth="1"/>
    <col min="13581" max="13581" width="4.140625" style="1" customWidth="1"/>
    <col min="13582" max="13582" width="45.28515625" style="1" customWidth="1"/>
    <col min="13583" max="13583" width="14.85546875" style="1" customWidth="1"/>
    <col min="13584" max="13584" width="12.28515625" style="1" customWidth="1"/>
    <col min="13585" max="13586" width="11.140625" style="1" customWidth="1"/>
    <col min="13587" max="13587" width="12.42578125" style="1" customWidth="1"/>
    <col min="13588" max="13588" width="11.42578125" style="1" customWidth="1"/>
    <col min="13589" max="13589" width="13.5703125" style="1" customWidth="1"/>
    <col min="13590" max="13827" width="11.5703125" style="1"/>
    <col min="13828" max="13828" width="23.140625" style="1" customWidth="1"/>
    <col min="13829" max="13829" width="42.85546875" style="1" customWidth="1"/>
    <col min="13830" max="13830" width="11.5703125" style="1"/>
    <col min="13831" max="13831" width="11.28515625" style="1" customWidth="1"/>
    <col min="13832" max="13832" width="12.85546875" style="1" customWidth="1"/>
    <col min="13833" max="13833" width="12.140625" style="1" customWidth="1"/>
    <col min="13834" max="13834" width="11.7109375" style="1" customWidth="1"/>
    <col min="13835" max="13835" width="11.42578125" style="1" customWidth="1"/>
    <col min="13836" max="13836" width="12.7109375" style="1" customWidth="1"/>
    <col min="13837" max="13837" width="4.140625" style="1" customWidth="1"/>
    <col min="13838" max="13838" width="45.28515625" style="1" customWidth="1"/>
    <col min="13839" max="13839" width="14.85546875" style="1" customWidth="1"/>
    <col min="13840" max="13840" width="12.28515625" style="1" customWidth="1"/>
    <col min="13841" max="13842" width="11.140625" style="1" customWidth="1"/>
    <col min="13843" max="13843" width="12.42578125" style="1" customWidth="1"/>
    <col min="13844" max="13844" width="11.42578125" style="1" customWidth="1"/>
    <col min="13845" max="13845" width="13.5703125" style="1" customWidth="1"/>
    <col min="13846" max="14083" width="11.5703125" style="1"/>
    <col min="14084" max="14084" width="23.140625" style="1" customWidth="1"/>
    <col min="14085" max="14085" width="42.85546875" style="1" customWidth="1"/>
    <col min="14086" max="14086" width="11.5703125" style="1"/>
    <col min="14087" max="14087" width="11.28515625" style="1" customWidth="1"/>
    <col min="14088" max="14088" width="12.85546875" style="1" customWidth="1"/>
    <col min="14089" max="14089" width="12.140625" style="1" customWidth="1"/>
    <col min="14090" max="14090" width="11.7109375" style="1" customWidth="1"/>
    <col min="14091" max="14091" width="11.42578125" style="1" customWidth="1"/>
    <col min="14092" max="14092" width="12.7109375" style="1" customWidth="1"/>
    <col min="14093" max="14093" width="4.140625" style="1" customWidth="1"/>
    <col min="14094" max="14094" width="45.28515625" style="1" customWidth="1"/>
    <col min="14095" max="14095" width="14.85546875" style="1" customWidth="1"/>
    <col min="14096" max="14096" width="12.28515625" style="1" customWidth="1"/>
    <col min="14097" max="14098" width="11.140625" style="1" customWidth="1"/>
    <col min="14099" max="14099" width="12.42578125" style="1" customWidth="1"/>
    <col min="14100" max="14100" width="11.42578125" style="1" customWidth="1"/>
    <col min="14101" max="14101" width="13.5703125" style="1" customWidth="1"/>
    <col min="14102" max="14339" width="11.5703125" style="1"/>
    <col min="14340" max="14340" width="23.140625" style="1" customWidth="1"/>
    <col min="14341" max="14341" width="42.85546875" style="1" customWidth="1"/>
    <col min="14342" max="14342" width="11.5703125" style="1"/>
    <col min="14343" max="14343" width="11.28515625" style="1" customWidth="1"/>
    <col min="14344" max="14344" width="12.85546875" style="1" customWidth="1"/>
    <col min="14345" max="14345" width="12.140625" style="1" customWidth="1"/>
    <col min="14346" max="14346" width="11.7109375" style="1" customWidth="1"/>
    <col min="14347" max="14347" width="11.42578125" style="1" customWidth="1"/>
    <col min="14348" max="14348" width="12.7109375" style="1" customWidth="1"/>
    <col min="14349" max="14349" width="4.140625" style="1" customWidth="1"/>
    <col min="14350" max="14350" width="45.28515625" style="1" customWidth="1"/>
    <col min="14351" max="14351" width="14.85546875" style="1" customWidth="1"/>
    <col min="14352" max="14352" width="12.28515625" style="1" customWidth="1"/>
    <col min="14353" max="14354" width="11.140625" style="1" customWidth="1"/>
    <col min="14355" max="14355" width="12.42578125" style="1" customWidth="1"/>
    <col min="14356" max="14356" width="11.42578125" style="1" customWidth="1"/>
    <col min="14357" max="14357" width="13.5703125" style="1" customWidth="1"/>
    <col min="14358" max="14595" width="11.5703125" style="1"/>
    <col min="14596" max="14596" width="23.140625" style="1" customWidth="1"/>
    <col min="14597" max="14597" width="42.85546875" style="1" customWidth="1"/>
    <col min="14598" max="14598" width="11.5703125" style="1"/>
    <col min="14599" max="14599" width="11.28515625" style="1" customWidth="1"/>
    <col min="14600" max="14600" width="12.85546875" style="1" customWidth="1"/>
    <col min="14601" max="14601" width="12.140625" style="1" customWidth="1"/>
    <col min="14602" max="14602" width="11.7109375" style="1" customWidth="1"/>
    <col min="14603" max="14603" width="11.42578125" style="1" customWidth="1"/>
    <col min="14604" max="14604" width="12.7109375" style="1" customWidth="1"/>
    <col min="14605" max="14605" width="4.140625" style="1" customWidth="1"/>
    <col min="14606" max="14606" width="45.28515625" style="1" customWidth="1"/>
    <col min="14607" max="14607" width="14.85546875" style="1" customWidth="1"/>
    <col min="14608" max="14608" width="12.28515625" style="1" customWidth="1"/>
    <col min="14609" max="14610" width="11.140625" style="1" customWidth="1"/>
    <col min="14611" max="14611" width="12.42578125" style="1" customWidth="1"/>
    <col min="14612" max="14612" width="11.42578125" style="1" customWidth="1"/>
    <col min="14613" max="14613" width="13.5703125" style="1" customWidth="1"/>
    <col min="14614" max="14851" width="11.5703125" style="1"/>
    <col min="14852" max="14852" width="23.140625" style="1" customWidth="1"/>
    <col min="14853" max="14853" width="42.85546875" style="1" customWidth="1"/>
    <col min="14854" max="14854" width="11.5703125" style="1"/>
    <col min="14855" max="14855" width="11.28515625" style="1" customWidth="1"/>
    <col min="14856" max="14856" width="12.85546875" style="1" customWidth="1"/>
    <col min="14857" max="14857" width="12.140625" style="1" customWidth="1"/>
    <col min="14858" max="14858" width="11.7109375" style="1" customWidth="1"/>
    <col min="14859" max="14859" width="11.42578125" style="1" customWidth="1"/>
    <col min="14860" max="14860" width="12.7109375" style="1" customWidth="1"/>
    <col min="14861" max="14861" width="4.140625" style="1" customWidth="1"/>
    <col min="14862" max="14862" width="45.28515625" style="1" customWidth="1"/>
    <col min="14863" max="14863" width="14.85546875" style="1" customWidth="1"/>
    <col min="14864" max="14864" width="12.28515625" style="1" customWidth="1"/>
    <col min="14865" max="14866" width="11.140625" style="1" customWidth="1"/>
    <col min="14867" max="14867" width="12.42578125" style="1" customWidth="1"/>
    <col min="14868" max="14868" width="11.42578125" style="1" customWidth="1"/>
    <col min="14869" max="14869" width="13.5703125" style="1" customWidth="1"/>
    <col min="14870" max="15107" width="11.5703125" style="1"/>
    <col min="15108" max="15108" width="23.140625" style="1" customWidth="1"/>
    <col min="15109" max="15109" width="42.85546875" style="1" customWidth="1"/>
    <col min="15110" max="15110" width="11.5703125" style="1"/>
    <col min="15111" max="15111" width="11.28515625" style="1" customWidth="1"/>
    <col min="15112" max="15112" width="12.85546875" style="1" customWidth="1"/>
    <col min="15113" max="15113" width="12.140625" style="1" customWidth="1"/>
    <col min="15114" max="15114" width="11.7109375" style="1" customWidth="1"/>
    <col min="15115" max="15115" width="11.42578125" style="1" customWidth="1"/>
    <col min="15116" max="15116" width="12.7109375" style="1" customWidth="1"/>
    <col min="15117" max="15117" width="4.140625" style="1" customWidth="1"/>
    <col min="15118" max="15118" width="45.28515625" style="1" customWidth="1"/>
    <col min="15119" max="15119" width="14.85546875" style="1" customWidth="1"/>
    <col min="15120" max="15120" width="12.28515625" style="1" customWidth="1"/>
    <col min="15121" max="15122" width="11.140625" style="1" customWidth="1"/>
    <col min="15123" max="15123" width="12.42578125" style="1" customWidth="1"/>
    <col min="15124" max="15124" width="11.42578125" style="1" customWidth="1"/>
    <col min="15125" max="15125" width="13.5703125" style="1" customWidth="1"/>
    <col min="15126" max="15363" width="11.5703125" style="1"/>
    <col min="15364" max="15364" width="23.140625" style="1" customWidth="1"/>
    <col min="15365" max="15365" width="42.85546875" style="1" customWidth="1"/>
    <col min="15366" max="15366" width="11.5703125" style="1"/>
    <col min="15367" max="15367" width="11.28515625" style="1" customWidth="1"/>
    <col min="15368" max="15368" width="12.85546875" style="1" customWidth="1"/>
    <col min="15369" max="15369" width="12.140625" style="1" customWidth="1"/>
    <col min="15370" max="15370" width="11.7109375" style="1" customWidth="1"/>
    <col min="15371" max="15371" width="11.42578125" style="1" customWidth="1"/>
    <col min="15372" max="15372" width="12.7109375" style="1" customWidth="1"/>
    <col min="15373" max="15373" width="4.140625" style="1" customWidth="1"/>
    <col min="15374" max="15374" width="45.28515625" style="1" customWidth="1"/>
    <col min="15375" max="15375" width="14.85546875" style="1" customWidth="1"/>
    <col min="15376" max="15376" width="12.28515625" style="1" customWidth="1"/>
    <col min="15377" max="15378" width="11.140625" style="1" customWidth="1"/>
    <col min="15379" max="15379" width="12.42578125" style="1" customWidth="1"/>
    <col min="15380" max="15380" width="11.42578125" style="1" customWidth="1"/>
    <col min="15381" max="15381" width="13.5703125" style="1" customWidth="1"/>
    <col min="15382" max="15619" width="11.5703125" style="1"/>
    <col min="15620" max="15620" width="23.140625" style="1" customWidth="1"/>
    <col min="15621" max="15621" width="42.85546875" style="1" customWidth="1"/>
    <col min="15622" max="15622" width="11.5703125" style="1"/>
    <col min="15623" max="15623" width="11.28515625" style="1" customWidth="1"/>
    <col min="15624" max="15624" width="12.85546875" style="1" customWidth="1"/>
    <col min="15625" max="15625" width="12.140625" style="1" customWidth="1"/>
    <col min="15626" max="15626" width="11.7109375" style="1" customWidth="1"/>
    <col min="15627" max="15627" width="11.42578125" style="1" customWidth="1"/>
    <col min="15628" max="15628" width="12.7109375" style="1" customWidth="1"/>
    <col min="15629" max="15629" width="4.140625" style="1" customWidth="1"/>
    <col min="15630" max="15630" width="45.28515625" style="1" customWidth="1"/>
    <col min="15631" max="15631" width="14.85546875" style="1" customWidth="1"/>
    <col min="15632" max="15632" width="12.28515625" style="1" customWidth="1"/>
    <col min="15633" max="15634" width="11.140625" style="1" customWidth="1"/>
    <col min="15635" max="15635" width="12.42578125" style="1" customWidth="1"/>
    <col min="15636" max="15636" width="11.42578125" style="1" customWidth="1"/>
    <col min="15637" max="15637" width="13.5703125" style="1" customWidth="1"/>
    <col min="15638" max="15875" width="11.5703125" style="1"/>
    <col min="15876" max="15876" width="23.140625" style="1" customWidth="1"/>
    <col min="15877" max="15877" width="42.85546875" style="1" customWidth="1"/>
    <col min="15878" max="15878" width="11.5703125" style="1"/>
    <col min="15879" max="15879" width="11.28515625" style="1" customWidth="1"/>
    <col min="15880" max="15880" width="12.85546875" style="1" customWidth="1"/>
    <col min="15881" max="15881" width="12.140625" style="1" customWidth="1"/>
    <col min="15882" max="15882" width="11.7109375" style="1" customWidth="1"/>
    <col min="15883" max="15883" width="11.42578125" style="1" customWidth="1"/>
    <col min="15884" max="15884" width="12.7109375" style="1" customWidth="1"/>
    <col min="15885" max="15885" width="4.140625" style="1" customWidth="1"/>
    <col min="15886" max="15886" width="45.28515625" style="1" customWidth="1"/>
    <col min="15887" max="15887" width="14.85546875" style="1" customWidth="1"/>
    <col min="15888" max="15888" width="12.28515625" style="1" customWidth="1"/>
    <col min="15889" max="15890" width="11.140625" style="1" customWidth="1"/>
    <col min="15891" max="15891" width="12.42578125" style="1" customWidth="1"/>
    <col min="15892" max="15892" width="11.42578125" style="1" customWidth="1"/>
    <col min="15893" max="15893" width="13.5703125" style="1" customWidth="1"/>
    <col min="15894" max="16131" width="11.5703125" style="1"/>
    <col min="16132" max="16132" width="23.140625" style="1" customWidth="1"/>
    <col min="16133" max="16133" width="42.85546875" style="1" customWidth="1"/>
    <col min="16134" max="16134" width="11.5703125" style="1"/>
    <col min="16135" max="16135" width="11.28515625" style="1" customWidth="1"/>
    <col min="16136" max="16136" width="12.85546875" style="1" customWidth="1"/>
    <col min="16137" max="16137" width="12.140625" style="1" customWidth="1"/>
    <col min="16138" max="16138" width="11.7109375" style="1" customWidth="1"/>
    <col min="16139" max="16139" width="11.42578125" style="1" customWidth="1"/>
    <col min="16140" max="16140" width="12.7109375" style="1" customWidth="1"/>
    <col min="16141" max="16141" width="4.140625" style="1" customWidth="1"/>
    <col min="16142" max="16142" width="45.28515625" style="1" customWidth="1"/>
    <col min="16143" max="16143" width="14.85546875" style="1" customWidth="1"/>
    <col min="16144" max="16144" width="12.28515625" style="1" customWidth="1"/>
    <col min="16145" max="16146" width="11.140625" style="1" customWidth="1"/>
    <col min="16147" max="16147" width="12.42578125" style="1" customWidth="1"/>
    <col min="16148" max="16148" width="11.42578125" style="1" customWidth="1"/>
    <col min="16149" max="16149" width="13.5703125" style="1" customWidth="1"/>
    <col min="16150" max="16384" width="11.5703125" style="1"/>
  </cols>
  <sheetData>
    <row r="1" spans="1:30" ht="18.75" x14ac:dyDescent="0.3">
      <c r="K1" s="17"/>
      <c r="L1" s="17" t="s">
        <v>173</v>
      </c>
      <c r="M1" s="17"/>
      <c r="N1" s="17"/>
      <c r="O1" s="17"/>
      <c r="P1" s="17"/>
      <c r="Q1" s="17"/>
      <c r="R1" s="17"/>
      <c r="S1" s="17"/>
      <c r="T1" s="17"/>
      <c r="U1" s="18"/>
      <c r="V1" s="11"/>
      <c r="W1" s="11"/>
      <c r="X1" s="19"/>
      <c r="Y1" s="19"/>
    </row>
    <row r="2" spans="1:30" ht="18.75" x14ac:dyDescent="0.3">
      <c r="A2" s="20" t="s">
        <v>0</v>
      </c>
      <c r="B2" s="17" t="s">
        <v>198</v>
      </c>
      <c r="C2" s="20"/>
      <c r="D2" s="20"/>
      <c r="E2" s="20"/>
      <c r="F2" s="20"/>
      <c r="G2" s="11"/>
      <c r="H2" s="11"/>
      <c r="I2" s="21"/>
      <c r="K2" s="17" t="s">
        <v>171</v>
      </c>
      <c r="L2" s="17"/>
      <c r="M2" s="17"/>
      <c r="N2" s="17"/>
      <c r="O2" s="17"/>
      <c r="P2" s="17"/>
      <c r="Q2" s="17"/>
      <c r="R2" s="17"/>
      <c r="S2" s="17"/>
      <c r="T2" s="17"/>
      <c r="U2" s="18"/>
      <c r="V2" s="11"/>
      <c r="W2" s="11"/>
      <c r="X2" s="19"/>
      <c r="Y2" s="19"/>
    </row>
    <row r="3" spans="1:30" ht="18.75" x14ac:dyDescent="0.3">
      <c r="A3" s="17" t="s">
        <v>199</v>
      </c>
      <c r="B3" s="17"/>
      <c r="C3" s="17"/>
      <c r="D3" s="17"/>
      <c r="E3" s="17"/>
      <c r="F3" s="17"/>
      <c r="G3" s="11"/>
      <c r="H3" s="11"/>
      <c r="I3" s="21"/>
      <c r="J3" s="17" t="s">
        <v>172</v>
      </c>
      <c r="K3" s="17"/>
      <c r="L3" s="17"/>
      <c r="M3" s="17"/>
      <c r="N3" s="17"/>
      <c r="O3" s="17"/>
      <c r="P3" s="11"/>
      <c r="Q3" s="17"/>
      <c r="R3" s="17"/>
      <c r="S3" s="17"/>
      <c r="T3" s="17"/>
      <c r="U3" s="18"/>
      <c r="V3" s="11"/>
      <c r="W3" s="11"/>
      <c r="X3" s="19"/>
      <c r="Y3" s="19"/>
    </row>
    <row r="4" spans="1:30" ht="18.75" x14ac:dyDescent="0.3">
      <c r="A4" s="17" t="s">
        <v>123</v>
      </c>
      <c r="B4" s="17"/>
      <c r="C4" s="17"/>
      <c r="D4" s="17"/>
      <c r="E4" s="17"/>
      <c r="F4" s="17"/>
      <c r="G4" s="11"/>
      <c r="H4" s="11"/>
      <c r="I4" s="21"/>
      <c r="J4" s="17" t="s">
        <v>124</v>
      </c>
      <c r="K4" s="17" t="s">
        <v>188</v>
      </c>
      <c r="L4" s="17"/>
      <c r="M4" s="17"/>
      <c r="N4" s="17"/>
      <c r="O4" s="17"/>
      <c r="P4" s="11"/>
      <c r="Q4" s="17"/>
      <c r="R4" s="17"/>
      <c r="S4" s="17"/>
      <c r="T4" s="17"/>
      <c r="U4" s="18"/>
      <c r="V4" s="11"/>
      <c r="W4" s="11"/>
      <c r="X4" s="19"/>
      <c r="Y4" s="19"/>
    </row>
    <row r="5" spans="1:30" ht="18.75" x14ac:dyDescent="0.3">
      <c r="A5" s="17" t="s">
        <v>188</v>
      </c>
      <c r="B5" s="17"/>
      <c r="C5" s="17"/>
      <c r="D5" s="17"/>
      <c r="E5" s="17"/>
      <c r="F5" s="17"/>
      <c r="G5" s="11"/>
      <c r="H5" s="11"/>
      <c r="I5" s="21"/>
      <c r="J5" s="17" t="s">
        <v>128</v>
      </c>
      <c r="K5" s="17" t="s">
        <v>185</v>
      </c>
      <c r="L5" s="17"/>
      <c r="M5" s="17"/>
      <c r="N5" s="17"/>
      <c r="O5" s="17"/>
      <c r="P5" s="11"/>
      <c r="Q5" s="17"/>
      <c r="R5" s="17"/>
      <c r="S5" s="17"/>
      <c r="T5" s="17"/>
      <c r="U5" s="18"/>
      <c r="V5" s="11"/>
      <c r="W5" s="11"/>
      <c r="X5" s="19"/>
      <c r="Y5" s="19"/>
    </row>
    <row r="6" spans="1:30" ht="18.75" x14ac:dyDescent="0.3">
      <c r="A6" s="17" t="s">
        <v>185</v>
      </c>
      <c r="B6" s="17"/>
      <c r="C6" s="17"/>
      <c r="D6" s="17"/>
      <c r="E6" s="17"/>
      <c r="F6" s="17"/>
      <c r="G6" s="11"/>
      <c r="H6" s="11"/>
      <c r="I6" s="21"/>
      <c r="J6" s="18"/>
      <c r="K6" s="18"/>
      <c r="L6" s="18"/>
      <c r="M6" s="18"/>
      <c r="N6" s="18"/>
      <c r="O6" s="18"/>
      <c r="P6" s="11"/>
      <c r="Q6" s="18"/>
      <c r="R6" s="18"/>
      <c r="S6" s="18"/>
      <c r="T6" s="18"/>
      <c r="U6" s="18"/>
      <c r="V6" s="11"/>
      <c r="W6" s="11"/>
      <c r="X6" s="19"/>
      <c r="Y6" s="19"/>
    </row>
    <row r="7" spans="1:30" ht="15.75" x14ac:dyDescent="0.25">
      <c r="A7" s="18"/>
      <c r="B7" s="18" t="s">
        <v>0</v>
      </c>
      <c r="C7" s="18"/>
      <c r="D7" s="18"/>
      <c r="E7" s="18"/>
      <c r="F7" s="18"/>
      <c r="G7" s="11"/>
      <c r="H7" s="11"/>
      <c r="I7" s="22"/>
      <c r="K7" s="11" t="s">
        <v>134</v>
      </c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9"/>
      <c r="Y7" s="19"/>
    </row>
    <row r="8" spans="1:30" ht="16.5" thickBot="1" x14ac:dyDescent="0.3">
      <c r="A8" s="18" t="s">
        <v>0</v>
      </c>
      <c r="B8" s="18"/>
      <c r="C8" s="18"/>
      <c r="D8" s="18"/>
      <c r="E8" s="18"/>
      <c r="F8" s="18"/>
      <c r="G8" s="11"/>
      <c r="H8" s="11"/>
      <c r="I8" s="21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</row>
    <row r="9" spans="1:30" ht="16.5" thickBot="1" x14ac:dyDescent="0.3">
      <c r="A9" s="23" t="s">
        <v>1</v>
      </c>
      <c r="B9" s="24"/>
      <c r="C9" s="25"/>
      <c r="D9" s="25"/>
      <c r="E9" s="25"/>
      <c r="F9" s="25"/>
      <c r="G9" s="25"/>
      <c r="H9" s="26"/>
      <c r="I9" s="21"/>
      <c r="J9" s="27"/>
      <c r="K9" s="28"/>
      <c r="L9" s="29" t="s">
        <v>3</v>
      </c>
      <c r="M9" s="30" t="s">
        <v>186</v>
      </c>
      <c r="N9" s="30" t="s">
        <v>97</v>
      </c>
      <c r="O9" s="30" t="s">
        <v>97</v>
      </c>
      <c r="P9" s="30" t="s">
        <v>98</v>
      </c>
      <c r="Q9" s="30" t="s">
        <v>99</v>
      </c>
      <c r="R9" s="29" t="s">
        <v>100</v>
      </c>
      <c r="S9" s="30" t="s">
        <v>126</v>
      </c>
      <c r="T9" s="30" t="s">
        <v>4</v>
      </c>
      <c r="U9" s="31"/>
      <c r="V9" s="32" t="s">
        <v>5</v>
      </c>
      <c r="W9" s="32"/>
      <c r="X9" s="32" t="s">
        <v>0</v>
      </c>
      <c r="Y9" s="33" t="s">
        <v>0</v>
      </c>
      <c r="Z9" s="34"/>
    </row>
    <row r="10" spans="1:30" ht="15.75" x14ac:dyDescent="0.25">
      <c r="A10" s="35" t="s">
        <v>2</v>
      </c>
      <c r="B10" s="36">
        <v>8685.7999999999993</v>
      </c>
      <c r="C10" s="37"/>
      <c r="D10" s="37"/>
      <c r="E10" s="37"/>
      <c r="F10" s="37"/>
      <c r="G10" s="37"/>
      <c r="H10" s="38"/>
      <c r="I10" s="21"/>
      <c r="J10" s="39"/>
      <c r="K10" s="40"/>
      <c r="L10" s="41" t="s">
        <v>8</v>
      </c>
      <c r="M10" s="41" t="s">
        <v>187</v>
      </c>
      <c r="N10" s="41" t="s">
        <v>101</v>
      </c>
      <c r="O10" s="41" t="s">
        <v>101</v>
      </c>
      <c r="P10" s="41" t="s">
        <v>102</v>
      </c>
      <c r="Q10" s="41" t="s">
        <v>101</v>
      </c>
      <c r="R10" s="41" t="s">
        <v>101</v>
      </c>
      <c r="S10" s="41" t="s">
        <v>127</v>
      </c>
      <c r="T10" s="41" t="s">
        <v>9</v>
      </c>
      <c r="U10" s="41" t="s">
        <v>10</v>
      </c>
      <c r="V10" s="41" t="s">
        <v>11</v>
      </c>
      <c r="W10" s="41" t="s">
        <v>12</v>
      </c>
      <c r="X10" s="41" t="s">
        <v>13</v>
      </c>
      <c r="Y10" s="41" t="s">
        <v>14</v>
      </c>
      <c r="Z10" s="42"/>
      <c r="AA10" s="6"/>
      <c r="AB10" s="6"/>
    </row>
    <row r="11" spans="1:30" ht="16.5" thickBot="1" x14ac:dyDescent="0.3">
      <c r="A11" s="43" t="s">
        <v>6</v>
      </c>
      <c r="B11" s="44" t="s">
        <v>7</v>
      </c>
      <c r="C11" s="45"/>
      <c r="D11" s="45"/>
      <c r="E11" s="45"/>
      <c r="F11" s="45"/>
      <c r="G11" s="45"/>
      <c r="H11" s="46"/>
      <c r="I11" s="21"/>
      <c r="J11" s="39"/>
      <c r="K11" s="40"/>
      <c r="L11" s="47" t="s">
        <v>0</v>
      </c>
      <c r="M11" s="47"/>
      <c r="N11" s="47" t="s">
        <v>103</v>
      </c>
      <c r="O11" s="47" t="s">
        <v>116</v>
      </c>
      <c r="P11" s="47" t="s">
        <v>101</v>
      </c>
      <c r="Q11" s="47"/>
      <c r="R11" s="47"/>
      <c r="S11" s="47"/>
      <c r="T11" s="47" t="s">
        <v>16</v>
      </c>
      <c r="U11" s="47"/>
      <c r="V11" s="47"/>
      <c r="W11" s="47"/>
      <c r="X11" s="47"/>
      <c r="Y11" s="47"/>
      <c r="AA11" s="6"/>
      <c r="AB11" s="6"/>
    </row>
    <row r="12" spans="1:30" ht="16.5" thickBot="1" x14ac:dyDescent="0.3">
      <c r="A12" s="48" t="s">
        <v>15</v>
      </c>
      <c r="B12" s="36">
        <v>8685.7999999999993</v>
      </c>
      <c r="C12" s="37"/>
      <c r="D12" s="37"/>
      <c r="E12" s="37"/>
      <c r="F12" s="37"/>
      <c r="G12" s="37"/>
      <c r="H12" s="38"/>
      <c r="I12" s="21"/>
      <c r="J12" s="49"/>
      <c r="K12" s="50"/>
      <c r="L12" s="47" t="s">
        <v>18</v>
      </c>
      <c r="M12" s="47" t="s">
        <v>18</v>
      </c>
      <c r="N12" s="47" t="s">
        <v>18</v>
      </c>
      <c r="O12" s="47" t="s">
        <v>18</v>
      </c>
      <c r="P12" s="47" t="s">
        <v>18</v>
      </c>
      <c r="Q12" s="47" t="s">
        <v>18</v>
      </c>
      <c r="R12" s="47" t="s">
        <v>18</v>
      </c>
      <c r="S12" s="47" t="s">
        <v>18</v>
      </c>
      <c r="T12" s="47" t="s">
        <v>19</v>
      </c>
      <c r="U12" s="47" t="s">
        <v>18</v>
      </c>
      <c r="V12" s="47" t="s">
        <v>18</v>
      </c>
      <c r="W12" s="47" t="s">
        <v>18</v>
      </c>
      <c r="X12" s="47" t="s">
        <v>18</v>
      </c>
      <c r="Y12" s="47" t="s">
        <v>18</v>
      </c>
      <c r="AA12" s="42"/>
      <c r="AB12" s="6"/>
    </row>
    <row r="13" spans="1:30" ht="16.5" thickBot="1" x14ac:dyDescent="0.3">
      <c r="A13" s="51" t="s">
        <v>17</v>
      </c>
      <c r="B13" s="52">
        <v>0</v>
      </c>
      <c r="C13" s="53"/>
      <c r="D13" s="53"/>
      <c r="E13" s="53"/>
      <c r="F13" s="53"/>
      <c r="G13" s="53"/>
      <c r="H13" s="54"/>
      <c r="I13" s="21"/>
      <c r="J13" s="55" t="s">
        <v>23</v>
      </c>
      <c r="K13" s="56" t="s">
        <v>189</v>
      </c>
      <c r="L13" s="57">
        <v>-566049.64000000013</v>
      </c>
      <c r="M13" s="57">
        <v>-2895.9100000000035</v>
      </c>
      <c r="N13" s="57"/>
      <c r="O13" s="57"/>
      <c r="P13" s="57"/>
      <c r="Q13" s="57"/>
      <c r="R13" s="57"/>
      <c r="S13" s="57"/>
      <c r="T13" s="58"/>
      <c r="U13" s="59"/>
      <c r="V13" s="58"/>
      <c r="W13" s="58"/>
      <c r="X13" s="58"/>
      <c r="Y13" s="60"/>
      <c r="AA13" s="6"/>
      <c r="AB13" s="6"/>
    </row>
    <row r="14" spans="1:30" ht="15.75" x14ac:dyDescent="0.25">
      <c r="A14" s="61"/>
      <c r="B14" s="61"/>
      <c r="C14" s="37" t="s">
        <v>20</v>
      </c>
      <c r="D14" s="62"/>
      <c r="E14" s="63" t="s">
        <v>21</v>
      </c>
      <c r="F14" s="64"/>
      <c r="G14" s="63" t="s">
        <v>22</v>
      </c>
      <c r="H14" s="64"/>
      <c r="I14" s="22"/>
      <c r="J14" s="39"/>
      <c r="K14" s="65"/>
      <c r="L14" s="66"/>
      <c r="M14" s="66"/>
      <c r="N14" s="7"/>
      <c r="O14" s="7"/>
      <c r="P14" s="7"/>
      <c r="Q14" s="7"/>
      <c r="R14" s="7"/>
      <c r="S14" s="7"/>
      <c r="T14" s="66"/>
      <c r="U14" s="66"/>
      <c r="V14" s="66"/>
      <c r="W14" s="66"/>
      <c r="X14" s="66"/>
      <c r="Y14" s="67"/>
      <c r="AA14" s="6"/>
      <c r="AB14" s="6"/>
      <c r="AD14" s="2"/>
    </row>
    <row r="15" spans="1:30" ht="15.75" x14ac:dyDescent="0.25">
      <c r="A15" s="68" t="s">
        <v>24</v>
      </c>
      <c r="B15" s="69" t="s">
        <v>25</v>
      </c>
      <c r="C15" s="70" t="s">
        <v>26</v>
      </c>
      <c r="D15" s="71" t="s">
        <v>27</v>
      </c>
      <c r="E15" s="70" t="s">
        <v>26</v>
      </c>
      <c r="F15" s="72" t="s">
        <v>27</v>
      </c>
      <c r="G15" s="70" t="s">
        <v>26</v>
      </c>
      <c r="H15" s="72" t="s">
        <v>27</v>
      </c>
      <c r="I15" s="22"/>
      <c r="J15" s="73">
        <v>1</v>
      </c>
      <c r="K15" s="74" t="s">
        <v>190</v>
      </c>
      <c r="L15" s="7">
        <v>961947.37000000046</v>
      </c>
      <c r="M15" s="7">
        <v>2914.5800000000017</v>
      </c>
      <c r="N15" s="7">
        <v>-4271.7000000000007</v>
      </c>
      <c r="O15" s="7">
        <v>9972.1700000000019</v>
      </c>
      <c r="P15" s="7">
        <v>6323.8299999999981</v>
      </c>
      <c r="Q15" s="7">
        <v>7014.16</v>
      </c>
      <c r="R15" s="7">
        <v>42218.689999999995</v>
      </c>
      <c r="S15" s="7">
        <v>-875.24000000000103</v>
      </c>
      <c r="T15" s="7">
        <v>97370.19</v>
      </c>
      <c r="U15" s="7">
        <v>-1199.0699999999997</v>
      </c>
      <c r="V15" s="7">
        <v>-1285.8700000000008</v>
      </c>
      <c r="W15" s="7">
        <v>-1759.3499999999988</v>
      </c>
      <c r="X15" s="7">
        <v>1054.4199999999996</v>
      </c>
      <c r="Y15" s="75">
        <v>100560.06000000003</v>
      </c>
      <c r="Z15" s="42"/>
      <c r="AA15" s="76"/>
      <c r="AB15" s="6"/>
    </row>
    <row r="16" spans="1:30" ht="15.75" x14ac:dyDescent="0.25">
      <c r="A16" s="68" t="s">
        <v>28</v>
      </c>
      <c r="B16" s="68"/>
      <c r="C16" s="70" t="s">
        <v>29</v>
      </c>
      <c r="D16" s="71" t="s">
        <v>30</v>
      </c>
      <c r="E16" s="70" t="s">
        <v>29</v>
      </c>
      <c r="F16" s="72" t="s">
        <v>31</v>
      </c>
      <c r="G16" s="70" t="s">
        <v>29</v>
      </c>
      <c r="H16" s="72" t="s">
        <v>31</v>
      </c>
      <c r="I16" s="21"/>
      <c r="J16" s="73"/>
      <c r="K16" s="74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5"/>
      <c r="Z16" s="42"/>
      <c r="AA16" s="76"/>
      <c r="AB16" s="6"/>
      <c r="AD16" s="2"/>
    </row>
    <row r="17" spans="1:38" ht="15.75" x14ac:dyDescent="0.25">
      <c r="A17" s="68"/>
      <c r="B17" s="68"/>
      <c r="C17" s="35"/>
      <c r="D17" s="71" t="s">
        <v>32</v>
      </c>
      <c r="E17" s="35"/>
      <c r="F17" s="72" t="s">
        <v>32</v>
      </c>
      <c r="G17" s="35"/>
      <c r="H17" s="72" t="s">
        <v>32</v>
      </c>
      <c r="I17" s="21"/>
      <c r="J17" s="73">
        <v>2</v>
      </c>
      <c r="K17" s="74" t="s">
        <v>191</v>
      </c>
      <c r="L17" s="7">
        <v>4727748.926</v>
      </c>
      <c r="M17" s="7">
        <v>0</v>
      </c>
      <c r="N17" s="7">
        <v>-6023.2</v>
      </c>
      <c r="O17" s="7">
        <v>41144.089999999997</v>
      </c>
      <c r="P17" s="7">
        <v>1978.1</v>
      </c>
      <c r="Q17" s="7">
        <v>2443.38</v>
      </c>
      <c r="R17" s="7">
        <v>167733.66</v>
      </c>
      <c r="S17" s="7">
        <v>0</v>
      </c>
      <c r="T17" s="7">
        <v>0</v>
      </c>
      <c r="U17" s="7">
        <v>0</v>
      </c>
      <c r="V17" s="7">
        <v>0</v>
      </c>
      <c r="W17" s="7">
        <v>0</v>
      </c>
      <c r="X17" s="7">
        <v>0</v>
      </c>
      <c r="Y17" s="75">
        <v>0</v>
      </c>
      <c r="Z17" s="42"/>
      <c r="AA17" s="76"/>
      <c r="AB17" s="6"/>
    </row>
    <row r="18" spans="1:38" ht="15.75" x14ac:dyDescent="0.25">
      <c r="A18" s="68"/>
      <c r="B18" s="68"/>
      <c r="C18" s="35"/>
      <c r="D18" s="71"/>
      <c r="E18" s="35"/>
      <c r="F18" s="72"/>
      <c r="G18" s="35"/>
      <c r="H18" s="72"/>
      <c r="I18" s="21"/>
      <c r="J18" s="73"/>
      <c r="K18" s="74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5"/>
      <c r="Z18" s="42"/>
      <c r="AA18" s="76"/>
      <c r="AB18" s="6"/>
    </row>
    <row r="19" spans="1:38" ht="15.75" x14ac:dyDescent="0.25">
      <c r="A19" s="77"/>
      <c r="B19" s="77"/>
      <c r="C19" s="78" t="s">
        <v>19</v>
      </c>
      <c r="D19" s="62" t="s">
        <v>18</v>
      </c>
      <c r="E19" s="78" t="s">
        <v>19</v>
      </c>
      <c r="F19" s="79" t="s">
        <v>18</v>
      </c>
      <c r="G19" s="78" t="s">
        <v>19</v>
      </c>
      <c r="H19" s="79" t="s">
        <v>18</v>
      </c>
      <c r="I19" s="21"/>
      <c r="J19" s="73">
        <v>3</v>
      </c>
      <c r="K19" s="74" t="s">
        <v>192</v>
      </c>
      <c r="L19" s="7">
        <v>4741506.87</v>
      </c>
      <c r="M19" s="7">
        <v>4158.1099999999997</v>
      </c>
      <c r="N19" s="7">
        <v>-39.919999999999987</v>
      </c>
      <c r="O19" s="7">
        <v>39335.040000000001</v>
      </c>
      <c r="P19" s="7">
        <v>6337.87</v>
      </c>
      <c r="Q19" s="7">
        <v>7940.51</v>
      </c>
      <c r="R19" s="7">
        <v>166991.54999999999</v>
      </c>
      <c r="S19" s="7">
        <v>0</v>
      </c>
      <c r="T19" s="7">
        <v>-99.809999999999945</v>
      </c>
      <c r="U19" s="7">
        <v>-408.94</v>
      </c>
      <c r="V19" s="7">
        <v>-528.98</v>
      </c>
      <c r="W19" s="7">
        <v>-726.83</v>
      </c>
      <c r="X19" s="7">
        <v>2.93</v>
      </c>
      <c r="Y19" s="75">
        <v>1562.01</v>
      </c>
      <c r="Z19" s="42"/>
      <c r="AA19" s="76"/>
      <c r="AB19" s="6"/>
    </row>
    <row r="20" spans="1:38" ht="16.5" customHeight="1" x14ac:dyDescent="0.25">
      <c r="A20" s="3" t="s">
        <v>33</v>
      </c>
      <c r="B20" s="69" t="s">
        <v>34</v>
      </c>
      <c r="C20" s="80">
        <f>D20*B12*12</f>
        <v>324154.05599999998</v>
      </c>
      <c r="D20" s="81">
        <v>3.11</v>
      </c>
      <c r="E20" s="80">
        <f>F20*B12*12</f>
        <v>324154.05599999998</v>
      </c>
      <c r="F20" s="82">
        <v>3.11</v>
      </c>
      <c r="G20" s="80">
        <f>C20-E20</f>
        <v>0</v>
      </c>
      <c r="H20" s="82">
        <f>D20-F20</f>
        <v>0</v>
      </c>
      <c r="I20" s="83"/>
      <c r="J20" s="73"/>
      <c r="K20" s="74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5"/>
      <c r="Z20" s="42"/>
      <c r="AA20" s="76"/>
      <c r="AB20" s="6"/>
      <c r="AI20" s="2"/>
    </row>
    <row r="21" spans="1:38" ht="16.5" customHeight="1" x14ac:dyDescent="0.25">
      <c r="A21" s="3" t="s">
        <v>174</v>
      </c>
      <c r="B21" s="69" t="s">
        <v>36</v>
      </c>
      <c r="C21" s="84"/>
      <c r="D21" s="85"/>
      <c r="E21" s="84"/>
      <c r="F21" s="86"/>
      <c r="G21" s="84"/>
      <c r="H21" s="86"/>
      <c r="I21" s="21"/>
      <c r="J21" s="73">
        <v>4</v>
      </c>
      <c r="K21" s="74" t="s">
        <v>193</v>
      </c>
      <c r="L21" s="7">
        <f>L15+L17-L19</f>
        <v>948189.42599999998</v>
      </c>
      <c r="M21" s="7">
        <f t="shared" ref="M21:S21" si="0">M15+M17-M19</f>
        <v>-1243.5299999999979</v>
      </c>
      <c r="N21" s="7">
        <f t="shared" si="0"/>
        <v>-10254.980000000001</v>
      </c>
      <c r="O21" s="7">
        <f t="shared" si="0"/>
        <v>11781.219999999994</v>
      </c>
      <c r="P21" s="7">
        <f t="shared" si="0"/>
        <v>1964.0599999999986</v>
      </c>
      <c r="Q21" s="7">
        <f t="shared" si="0"/>
        <v>1517.0300000000007</v>
      </c>
      <c r="R21" s="7">
        <f t="shared" si="0"/>
        <v>42960.800000000017</v>
      </c>
      <c r="S21" s="7">
        <f t="shared" si="0"/>
        <v>-875.24000000000103</v>
      </c>
      <c r="T21" s="7">
        <f>U21+V21+W21+X21+Y21</f>
        <v>97470.000000000029</v>
      </c>
      <c r="U21" s="7">
        <f>U15+U17-U19</f>
        <v>-790.12999999999965</v>
      </c>
      <c r="V21" s="7">
        <f t="shared" ref="V21:X21" si="1">V15+V17-V19</f>
        <v>-756.89000000000078</v>
      </c>
      <c r="W21" s="7">
        <f t="shared" si="1"/>
        <v>-1032.5199999999986</v>
      </c>
      <c r="X21" s="7">
        <f t="shared" si="1"/>
        <v>1051.4899999999996</v>
      </c>
      <c r="Y21" s="75">
        <f>Y15+Y17-Y19</f>
        <v>98998.050000000032</v>
      </c>
      <c r="Z21" s="42"/>
      <c r="AA21" s="76"/>
      <c r="AB21" s="6"/>
    </row>
    <row r="22" spans="1:38" ht="16.5" customHeight="1" x14ac:dyDescent="0.25">
      <c r="A22" s="3" t="s">
        <v>175</v>
      </c>
      <c r="B22" s="69" t="s">
        <v>37</v>
      </c>
      <c r="C22" s="84"/>
      <c r="D22" s="85"/>
      <c r="E22" s="84"/>
      <c r="F22" s="86"/>
      <c r="G22" s="84"/>
      <c r="H22" s="86"/>
      <c r="I22" s="21"/>
      <c r="J22" s="73"/>
      <c r="K22" s="74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5"/>
      <c r="Z22" s="42"/>
      <c r="AA22" s="76"/>
      <c r="AB22" s="6"/>
      <c r="AD22" s="87"/>
      <c r="AG22" s="2"/>
      <c r="AH22" s="2"/>
    </row>
    <row r="23" spans="1:38" ht="16.5" customHeight="1" x14ac:dyDescent="0.25">
      <c r="A23" s="3"/>
      <c r="B23" s="69"/>
      <c r="C23" s="84"/>
      <c r="D23" s="85"/>
      <c r="E23" s="84"/>
      <c r="F23" s="86"/>
      <c r="G23" s="84"/>
      <c r="H23" s="86"/>
      <c r="I23" s="21"/>
      <c r="J23" s="73">
        <v>5</v>
      </c>
      <c r="K23" s="74" t="s">
        <v>44</v>
      </c>
      <c r="L23" s="7">
        <v>4509753.9419999998</v>
      </c>
      <c r="M23" s="7">
        <v>0</v>
      </c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5"/>
      <c r="Z23" s="42"/>
      <c r="AA23" s="76"/>
      <c r="AB23" s="6"/>
      <c r="AD23" s="2"/>
      <c r="AG23" s="2"/>
      <c r="AH23" s="2"/>
    </row>
    <row r="24" spans="1:38" ht="16.5" customHeight="1" x14ac:dyDescent="0.25">
      <c r="A24" s="3" t="s">
        <v>176</v>
      </c>
      <c r="B24" s="69" t="s">
        <v>38</v>
      </c>
      <c r="C24" s="84"/>
      <c r="D24" s="85"/>
      <c r="E24" s="84"/>
      <c r="F24" s="86"/>
      <c r="G24" s="84"/>
      <c r="H24" s="86"/>
      <c r="I24" s="21"/>
      <c r="J24" s="73">
        <v>6</v>
      </c>
      <c r="K24" s="74" t="s">
        <v>46</v>
      </c>
      <c r="L24" s="7">
        <f>L17-L23</f>
        <v>217994.98400000017</v>
      </c>
      <c r="M24" s="7">
        <f>M17-M23</f>
        <v>0</v>
      </c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5"/>
      <c r="Z24" s="42"/>
      <c r="AA24" s="76"/>
      <c r="AB24" s="6"/>
      <c r="AG24" s="2"/>
    </row>
    <row r="25" spans="1:38" ht="16.5" customHeight="1" x14ac:dyDescent="0.25">
      <c r="A25" s="68" t="s">
        <v>39</v>
      </c>
      <c r="B25" s="69" t="s">
        <v>110</v>
      </c>
      <c r="C25" s="84"/>
      <c r="D25" s="85"/>
      <c r="E25" s="84"/>
      <c r="F25" s="86"/>
      <c r="G25" s="84"/>
      <c r="H25" s="86"/>
      <c r="I25" s="21"/>
      <c r="J25" s="73"/>
      <c r="K25" s="74" t="s">
        <v>47</v>
      </c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5"/>
      <c r="Z25" s="42"/>
      <c r="AA25" s="76"/>
      <c r="AB25" s="6"/>
      <c r="AI25" s="2"/>
    </row>
    <row r="26" spans="1:38" ht="16.5" customHeight="1" x14ac:dyDescent="0.25">
      <c r="A26" s="68" t="s">
        <v>40</v>
      </c>
      <c r="B26" s="69" t="s">
        <v>87</v>
      </c>
      <c r="C26" s="84"/>
      <c r="D26" s="85"/>
      <c r="E26" s="84"/>
      <c r="F26" s="86"/>
      <c r="G26" s="84"/>
      <c r="H26" s="86"/>
      <c r="I26" s="21"/>
      <c r="J26" s="73"/>
      <c r="K26" s="74" t="s">
        <v>48</v>
      </c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5"/>
      <c r="Z26" s="42"/>
      <c r="AA26" s="76"/>
      <c r="AB26" s="6"/>
    </row>
    <row r="27" spans="1:38" ht="15.75" customHeight="1" x14ac:dyDescent="0.25">
      <c r="A27" s="68" t="s">
        <v>41</v>
      </c>
      <c r="B27" s="69" t="s">
        <v>0</v>
      </c>
      <c r="C27" s="84"/>
      <c r="D27" s="85"/>
      <c r="E27" s="84"/>
      <c r="F27" s="86"/>
      <c r="G27" s="84"/>
      <c r="H27" s="86"/>
      <c r="I27" s="21"/>
      <c r="J27" s="73" t="s">
        <v>0</v>
      </c>
      <c r="K27" s="74" t="s">
        <v>0</v>
      </c>
      <c r="L27" s="88"/>
      <c r="M27" s="88"/>
      <c r="N27" s="88"/>
      <c r="O27" s="88"/>
      <c r="P27" s="88"/>
      <c r="Q27" s="88"/>
      <c r="R27" s="88"/>
      <c r="S27" s="88"/>
      <c r="T27" s="7"/>
      <c r="U27" s="7"/>
      <c r="V27" s="7"/>
      <c r="W27" s="7"/>
      <c r="X27" s="7"/>
      <c r="Y27" s="89"/>
      <c r="Z27" s="42"/>
      <c r="AA27" s="76"/>
      <c r="AB27" s="6"/>
      <c r="AI27" s="87"/>
    </row>
    <row r="28" spans="1:38" ht="15.75" customHeight="1" x14ac:dyDescent="0.25">
      <c r="A28" s="68"/>
      <c r="B28" s="69"/>
      <c r="C28" s="84"/>
      <c r="D28" s="85"/>
      <c r="E28" s="84"/>
      <c r="F28" s="86"/>
      <c r="G28" s="84"/>
      <c r="H28" s="86"/>
      <c r="I28" s="21"/>
      <c r="J28" s="73">
        <v>7</v>
      </c>
      <c r="K28" s="74" t="s">
        <v>51</v>
      </c>
      <c r="L28" s="7">
        <f>L19-L23</f>
        <v>231752.92800000031</v>
      </c>
      <c r="M28" s="7">
        <f>M19-M23</f>
        <v>4158.1099999999997</v>
      </c>
      <c r="N28" s="7"/>
      <c r="O28" s="7"/>
      <c r="P28" s="7"/>
      <c r="Q28" s="7"/>
      <c r="R28" s="7"/>
      <c r="S28" s="7"/>
      <c r="T28" s="7"/>
      <c r="U28" s="7"/>
      <c r="V28" s="7"/>
      <c r="W28" s="7"/>
      <c r="X28" s="88"/>
      <c r="Y28" s="89"/>
      <c r="Z28" s="42"/>
      <c r="AA28" s="76"/>
      <c r="AB28" s="6"/>
      <c r="AI28" s="87"/>
    </row>
    <row r="29" spans="1:38" ht="15.75" customHeight="1" x14ac:dyDescent="0.25">
      <c r="A29" s="68" t="s">
        <v>42</v>
      </c>
      <c r="B29" s="69" t="s">
        <v>0</v>
      </c>
      <c r="C29" s="84"/>
      <c r="D29" s="85"/>
      <c r="E29" s="84"/>
      <c r="F29" s="86"/>
      <c r="G29" s="84"/>
      <c r="H29" s="86"/>
      <c r="I29" s="21"/>
      <c r="J29" s="73"/>
      <c r="K29" s="74" t="s">
        <v>53</v>
      </c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9"/>
      <c r="Z29" s="42"/>
      <c r="AA29" s="76"/>
      <c r="AB29" s="6"/>
      <c r="AE29" s="2"/>
      <c r="AF29" s="2"/>
      <c r="AG29" s="2"/>
      <c r="AI29" s="87"/>
    </row>
    <row r="30" spans="1:38" ht="15.75" x14ac:dyDescent="0.25">
      <c r="A30" s="68" t="s">
        <v>43</v>
      </c>
      <c r="B30" s="69" t="s">
        <v>0</v>
      </c>
      <c r="C30" s="84"/>
      <c r="D30" s="85"/>
      <c r="E30" s="84"/>
      <c r="F30" s="86"/>
      <c r="G30" s="84"/>
      <c r="H30" s="86"/>
      <c r="I30" s="21"/>
      <c r="J30" s="90"/>
      <c r="K30" s="91"/>
      <c r="L30" s="7"/>
      <c r="M30" s="7"/>
      <c r="N30" s="7"/>
      <c r="O30" s="7"/>
      <c r="P30" s="7"/>
      <c r="Q30" s="7"/>
      <c r="R30" s="7"/>
      <c r="S30" s="7"/>
      <c r="T30" s="88"/>
      <c r="U30" s="88"/>
      <c r="V30" s="88"/>
      <c r="W30" s="88"/>
      <c r="X30" s="88"/>
      <c r="Y30" s="89"/>
      <c r="AI30" s="87"/>
    </row>
    <row r="31" spans="1:38" ht="15.75" x14ac:dyDescent="0.25">
      <c r="A31" s="68"/>
      <c r="B31" s="69"/>
      <c r="C31" s="84"/>
      <c r="D31" s="85"/>
      <c r="E31" s="84"/>
      <c r="F31" s="86"/>
      <c r="G31" s="84"/>
      <c r="H31" s="86"/>
      <c r="I31" s="21"/>
      <c r="J31" s="92" t="s">
        <v>104</v>
      </c>
      <c r="K31" s="56" t="s">
        <v>194</v>
      </c>
      <c r="L31" s="93">
        <f>L28+L13</f>
        <v>-334296.71199999982</v>
      </c>
      <c r="M31" s="93">
        <f>M28+M13</f>
        <v>1262.1999999999962</v>
      </c>
      <c r="N31" s="93"/>
      <c r="O31" s="93"/>
      <c r="P31" s="93"/>
      <c r="Q31" s="93"/>
      <c r="R31" s="93"/>
      <c r="S31" s="93"/>
      <c r="T31" s="7"/>
      <c r="U31" s="7"/>
      <c r="V31" s="7"/>
      <c r="W31" s="7"/>
      <c r="X31" s="7"/>
      <c r="Y31" s="75"/>
    </row>
    <row r="32" spans="1:38" ht="15.75" x14ac:dyDescent="0.25">
      <c r="A32" s="5" t="s">
        <v>45</v>
      </c>
      <c r="B32" s="94" t="s">
        <v>34</v>
      </c>
      <c r="C32" s="80">
        <f>D32*B12*12</f>
        <v>410664.62399999995</v>
      </c>
      <c r="D32" s="95">
        <v>3.94</v>
      </c>
      <c r="E32" s="80">
        <f>F32*B12*12</f>
        <v>410664.62399999995</v>
      </c>
      <c r="F32" s="96">
        <v>3.94</v>
      </c>
      <c r="G32" s="80">
        <f>C32-E32</f>
        <v>0</v>
      </c>
      <c r="H32" s="96">
        <f>D32-F32</f>
        <v>0</v>
      </c>
      <c r="I32" s="83"/>
      <c r="J32" s="73"/>
      <c r="K32" s="56" t="s">
        <v>0</v>
      </c>
      <c r="L32" s="7"/>
      <c r="M32" s="7"/>
      <c r="N32" s="88"/>
      <c r="O32" s="88"/>
      <c r="P32" s="88"/>
      <c r="Q32" s="88"/>
      <c r="R32" s="88"/>
      <c r="S32" s="88"/>
      <c r="T32" s="7"/>
      <c r="U32" s="7"/>
      <c r="V32" s="7"/>
      <c r="W32" s="7"/>
      <c r="X32" s="7"/>
      <c r="Y32" s="75"/>
      <c r="AI32" s="6"/>
      <c r="AJ32" s="6"/>
      <c r="AK32" s="6"/>
      <c r="AL32" s="6"/>
    </row>
    <row r="33" spans="1:38" ht="15.75" x14ac:dyDescent="0.25">
      <c r="A33" s="3"/>
      <c r="B33" s="97"/>
      <c r="C33" s="98"/>
      <c r="D33" s="81"/>
      <c r="E33" s="98"/>
      <c r="F33" s="82"/>
      <c r="G33" s="98"/>
      <c r="H33" s="82"/>
      <c r="I33" s="83"/>
      <c r="J33" s="73"/>
      <c r="K33" s="56" t="s">
        <v>114</v>
      </c>
      <c r="L33" s="99"/>
      <c r="M33" s="99"/>
      <c r="N33" s="88"/>
      <c r="O33" s="88"/>
      <c r="P33" s="88"/>
      <c r="Q33" s="88"/>
      <c r="R33" s="88"/>
      <c r="S33" s="88"/>
      <c r="T33" s="7"/>
      <c r="U33" s="7"/>
      <c r="V33" s="7"/>
      <c r="W33" s="7"/>
      <c r="X33" s="7"/>
      <c r="Y33" s="75"/>
      <c r="AI33" s="6"/>
      <c r="AJ33" s="6"/>
      <c r="AK33" s="6"/>
      <c r="AL33" s="6"/>
    </row>
    <row r="34" spans="1:38" ht="15.75" x14ac:dyDescent="0.25">
      <c r="A34" s="3" t="s">
        <v>35</v>
      </c>
      <c r="B34" s="97" t="s">
        <v>36</v>
      </c>
      <c r="C34" s="84"/>
      <c r="D34" s="85"/>
      <c r="E34" s="84"/>
      <c r="F34" s="86"/>
      <c r="G34" s="84"/>
      <c r="H34" s="86"/>
      <c r="I34" s="21"/>
      <c r="J34" s="73"/>
      <c r="K34" s="56" t="s">
        <v>115</v>
      </c>
      <c r="L34" s="93">
        <f>31455.3+19140</f>
        <v>50595.3</v>
      </c>
      <c r="M34" s="93"/>
      <c r="N34" s="100"/>
      <c r="O34" s="100"/>
      <c r="P34" s="100"/>
      <c r="Q34" s="100"/>
      <c r="R34" s="100"/>
      <c r="S34" s="100"/>
      <c r="T34" s="7"/>
      <c r="U34" s="7"/>
      <c r="V34" s="7"/>
      <c r="W34" s="7"/>
      <c r="X34" s="7"/>
      <c r="Y34" s="75"/>
      <c r="AC34" s="101"/>
      <c r="AI34" s="6"/>
      <c r="AJ34" s="6"/>
      <c r="AK34" s="6"/>
      <c r="AL34" s="6"/>
    </row>
    <row r="35" spans="1:38" ht="15.75" x14ac:dyDescent="0.25">
      <c r="A35" s="3" t="s">
        <v>138</v>
      </c>
      <c r="B35" s="97" t="s">
        <v>37</v>
      </c>
      <c r="C35" s="84"/>
      <c r="D35" s="85"/>
      <c r="E35" s="84"/>
      <c r="F35" s="86"/>
      <c r="G35" s="84"/>
      <c r="H35" s="86"/>
      <c r="I35" s="21"/>
      <c r="J35" s="73"/>
      <c r="K35" s="102"/>
      <c r="L35" s="103"/>
      <c r="M35" s="103"/>
      <c r="N35" s="88"/>
      <c r="O35" s="88"/>
      <c r="P35" s="88"/>
      <c r="Q35" s="88"/>
      <c r="R35" s="88"/>
      <c r="S35" s="88"/>
      <c r="T35" s="7"/>
      <c r="U35" s="7"/>
      <c r="V35" s="7"/>
      <c r="W35" s="7"/>
      <c r="X35" s="7"/>
      <c r="Y35" s="75"/>
      <c r="AI35" s="6"/>
      <c r="AJ35" s="6"/>
      <c r="AK35" s="6"/>
      <c r="AL35" s="6"/>
    </row>
    <row r="36" spans="1:38" ht="15.75" x14ac:dyDescent="0.25">
      <c r="A36" s="3" t="s">
        <v>139</v>
      </c>
      <c r="B36" s="97" t="s">
        <v>49</v>
      </c>
      <c r="C36" s="84"/>
      <c r="D36" s="85"/>
      <c r="E36" s="84"/>
      <c r="F36" s="86"/>
      <c r="G36" s="84"/>
      <c r="H36" s="86"/>
      <c r="I36" s="21"/>
      <c r="J36" s="73"/>
      <c r="K36" s="102"/>
      <c r="L36" s="104"/>
      <c r="M36" s="104"/>
      <c r="N36" s="88"/>
      <c r="O36" s="88"/>
      <c r="P36" s="88"/>
      <c r="Q36" s="88"/>
      <c r="R36" s="88"/>
      <c r="S36" s="88"/>
      <c r="T36" s="7"/>
      <c r="U36" s="7"/>
      <c r="V36" s="7"/>
      <c r="W36" s="7"/>
      <c r="X36" s="7"/>
      <c r="Y36" s="75"/>
      <c r="AI36" s="6"/>
      <c r="AJ36" s="6"/>
      <c r="AK36" s="6"/>
      <c r="AL36" s="6"/>
    </row>
    <row r="37" spans="1:38" ht="15.75" x14ac:dyDescent="0.25">
      <c r="A37" s="3" t="s">
        <v>140</v>
      </c>
      <c r="B37" s="97" t="s">
        <v>50</v>
      </c>
      <c r="C37" s="84"/>
      <c r="D37" s="85"/>
      <c r="E37" s="84"/>
      <c r="F37" s="86"/>
      <c r="G37" s="84"/>
      <c r="H37" s="86"/>
      <c r="I37" s="21"/>
      <c r="J37" s="73"/>
      <c r="K37" s="56" t="s">
        <v>60</v>
      </c>
      <c r="L37" s="88"/>
      <c r="M37" s="88"/>
      <c r="N37" s="88"/>
      <c r="O37" s="88"/>
      <c r="P37" s="88"/>
      <c r="Q37" s="88"/>
      <c r="R37" s="88"/>
      <c r="S37" s="88"/>
      <c r="T37" s="7"/>
      <c r="U37" s="7"/>
      <c r="V37" s="7"/>
      <c r="W37" s="7"/>
      <c r="X37" s="7"/>
      <c r="Y37" s="75"/>
      <c r="AI37" s="6"/>
      <c r="AJ37" s="76"/>
      <c r="AK37" s="6"/>
      <c r="AL37" s="6"/>
    </row>
    <row r="38" spans="1:38" ht="16.5" thickBot="1" x14ac:dyDescent="0.3">
      <c r="A38" s="3" t="s">
        <v>141</v>
      </c>
      <c r="B38" s="97" t="s">
        <v>52</v>
      </c>
      <c r="C38" s="84"/>
      <c r="D38" s="85"/>
      <c r="E38" s="84"/>
      <c r="F38" s="86"/>
      <c r="G38" s="84"/>
      <c r="H38" s="86"/>
      <c r="I38" s="21"/>
      <c r="J38" s="109"/>
      <c r="K38" s="110" t="s">
        <v>181</v>
      </c>
      <c r="L38" s="110"/>
      <c r="M38" s="110"/>
      <c r="N38" s="110"/>
      <c r="O38" s="110"/>
      <c r="P38" s="110"/>
      <c r="Q38" s="110"/>
      <c r="R38" s="110"/>
      <c r="S38" s="110"/>
      <c r="T38" s="111"/>
      <c r="U38" s="111"/>
      <c r="V38" s="111"/>
      <c r="W38" s="111"/>
      <c r="X38" s="111"/>
      <c r="Y38" s="112"/>
      <c r="AE38" s="2"/>
      <c r="AI38" s="6"/>
      <c r="AJ38" s="6"/>
      <c r="AK38" s="6"/>
      <c r="AL38" s="6"/>
    </row>
    <row r="39" spans="1:38" ht="15.75" x14ac:dyDescent="0.25">
      <c r="A39" s="3" t="s">
        <v>142</v>
      </c>
      <c r="B39" s="97" t="s">
        <v>54</v>
      </c>
      <c r="C39" s="84"/>
      <c r="D39" s="85"/>
      <c r="E39" s="84"/>
      <c r="F39" s="86"/>
      <c r="G39" s="84"/>
      <c r="H39" s="86"/>
      <c r="I39" s="21"/>
      <c r="K39" s="11"/>
      <c r="L39" s="11"/>
      <c r="M39" s="11"/>
      <c r="N39" s="11"/>
      <c r="O39" s="11"/>
      <c r="P39" s="11"/>
      <c r="Q39" s="11"/>
      <c r="R39" s="11"/>
      <c r="S39" s="11"/>
      <c r="T39" s="13"/>
      <c r="U39" s="13"/>
      <c r="V39" s="13"/>
      <c r="W39" s="13"/>
      <c r="X39" s="13"/>
      <c r="Y39" s="11"/>
      <c r="AI39" s="6"/>
      <c r="AJ39" s="6"/>
      <c r="AK39" s="6"/>
      <c r="AL39" s="6"/>
    </row>
    <row r="40" spans="1:38" ht="15.75" x14ac:dyDescent="0.25">
      <c r="A40" s="68" t="s">
        <v>39</v>
      </c>
      <c r="B40" s="97" t="s">
        <v>55</v>
      </c>
      <c r="C40" s="84"/>
      <c r="D40" s="85"/>
      <c r="E40" s="84"/>
      <c r="F40" s="86"/>
      <c r="G40" s="84"/>
      <c r="H40" s="86"/>
      <c r="I40" s="21"/>
      <c r="K40" s="11" t="s">
        <v>0</v>
      </c>
      <c r="L40" s="11"/>
      <c r="M40" s="11"/>
      <c r="N40" s="11"/>
      <c r="O40" s="11"/>
      <c r="P40" s="11"/>
      <c r="Q40" s="11"/>
      <c r="R40" s="11"/>
      <c r="S40" s="11"/>
      <c r="T40" s="13"/>
      <c r="U40" s="13"/>
      <c r="V40" s="13"/>
      <c r="W40" s="13"/>
      <c r="X40" s="11"/>
      <c r="Y40" s="11"/>
      <c r="AE40" s="2"/>
      <c r="AI40" s="6"/>
      <c r="AJ40" s="6"/>
      <c r="AK40" s="6"/>
      <c r="AL40" s="6"/>
    </row>
    <row r="41" spans="1:38" ht="15.75" x14ac:dyDescent="0.25">
      <c r="A41" s="68" t="s">
        <v>40</v>
      </c>
      <c r="B41" s="97" t="s">
        <v>56</v>
      </c>
      <c r="C41" s="84"/>
      <c r="D41" s="85"/>
      <c r="E41" s="84"/>
      <c r="F41" s="86"/>
      <c r="G41" s="84"/>
      <c r="H41" s="86"/>
      <c r="I41" s="2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AE41" s="2"/>
    </row>
    <row r="42" spans="1:38" ht="15.75" x14ac:dyDescent="0.25">
      <c r="A42" s="68" t="s">
        <v>41</v>
      </c>
      <c r="B42" s="97" t="s">
        <v>57</v>
      </c>
      <c r="C42" s="84"/>
      <c r="D42" s="85"/>
      <c r="E42" s="84"/>
      <c r="F42" s="86"/>
      <c r="G42" s="84"/>
      <c r="H42" s="86"/>
      <c r="I42" s="21"/>
      <c r="K42" s="11" t="s">
        <v>197</v>
      </c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AE42" s="2"/>
    </row>
    <row r="43" spans="1:38" ht="15.75" x14ac:dyDescent="0.25">
      <c r="A43" s="68" t="s">
        <v>42</v>
      </c>
      <c r="B43" s="97" t="s">
        <v>58</v>
      </c>
      <c r="C43" s="84"/>
      <c r="D43" s="85"/>
      <c r="E43" s="84"/>
      <c r="F43" s="86"/>
      <c r="G43" s="84"/>
      <c r="H43" s="86"/>
      <c r="I43" s="21"/>
      <c r="K43" s="11"/>
      <c r="L43" s="11"/>
      <c r="M43" s="11"/>
      <c r="N43" s="11"/>
      <c r="O43" s="11"/>
      <c r="P43" s="11"/>
      <c r="Q43" s="11"/>
      <c r="R43" s="11"/>
      <c r="S43" s="11"/>
      <c r="T43" s="13"/>
      <c r="U43" s="13"/>
      <c r="V43" s="13"/>
      <c r="W43" s="13"/>
      <c r="X43" s="13"/>
      <c r="Y43" s="13"/>
      <c r="AE43" s="2"/>
    </row>
    <row r="44" spans="1:38" ht="15.75" x14ac:dyDescent="0.25">
      <c r="A44" s="68" t="s">
        <v>43</v>
      </c>
      <c r="B44" s="97" t="s">
        <v>59</v>
      </c>
      <c r="C44" s="84"/>
      <c r="D44" s="85"/>
      <c r="E44" s="84"/>
      <c r="F44" s="86"/>
      <c r="G44" s="84"/>
      <c r="H44" s="86"/>
      <c r="I44" s="21"/>
      <c r="K44" s="11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E44" s="2"/>
      <c r="AF44" s="2"/>
      <c r="AG44" s="2"/>
    </row>
    <row r="45" spans="1:38" ht="15.75" x14ac:dyDescent="0.25">
      <c r="A45" s="68"/>
      <c r="B45" s="97" t="s">
        <v>61</v>
      </c>
      <c r="C45" s="84"/>
      <c r="D45" s="85"/>
      <c r="E45" s="84"/>
      <c r="F45" s="86"/>
      <c r="G45" s="84"/>
      <c r="H45" s="86"/>
      <c r="I45" s="2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AE45" s="2"/>
    </row>
    <row r="46" spans="1:38" ht="15.75" x14ac:dyDescent="0.25">
      <c r="A46" s="68"/>
      <c r="B46" s="97" t="s">
        <v>62</v>
      </c>
      <c r="C46" s="84"/>
      <c r="D46" s="85"/>
      <c r="E46" s="84"/>
      <c r="F46" s="86"/>
      <c r="G46" s="84"/>
      <c r="H46" s="86"/>
      <c r="I46" s="21"/>
      <c r="K46" s="11"/>
      <c r="L46" s="11"/>
      <c r="M46" s="11"/>
      <c r="N46" s="11"/>
      <c r="O46" s="11"/>
      <c r="P46" s="11"/>
      <c r="Q46" s="11"/>
      <c r="R46" s="11"/>
      <c r="S46" s="11"/>
      <c r="T46" s="13"/>
      <c r="U46" s="13"/>
      <c r="V46" s="13"/>
      <c r="W46" s="13"/>
      <c r="X46" s="13"/>
      <c r="Y46" s="13"/>
      <c r="AE46" s="2"/>
    </row>
    <row r="47" spans="1:38" ht="15.75" x14ac:dyDescent="0.25">
      <c r="A47" s="77"/>
      <c r="B47" s="77"/>
      <c r="C47" s="105"/>
      <c r="D47" s="106"/>
      <c r="E47" s="105"/>
      <c r="F47" s="107"/>
      <c r="G47" s="105"/>
      <c r="H47" s="107"/>
      <c r="I47" s="21"/>
      <c r="K47" s="11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AE47" s="2"/>
    </row>
    <row r="48" spans="1:38" ht="15.75" x14ac:dyDescent="0.25">
      <c r="A48" s="5" t="s">
        <v>63</v>
      </c>
      <c r="B48" s="108" t="s">
        <v>64</v>
      </c>
      <c r="C48" s="80">
        <f>D48*B12*12</f>
        <v>139667.66399999999</v>
      </c>
      <c r="D48" s="95">
        <v>1.34</v>
      </c>
      <c r="E48" s="80">
        <f>F48*B12*12</f>
        <v>139667.66399999999</v>
      </c>
      <c r="F48" s="96">
        <v>1.34</v>
      </c>
      <c r="G48" s="80">
        <f>C48-E48</f>
        <v>0</v>
      </c>
      <c r="H48" s="96">
        <f>D48-F48</f>
        <v>0</v>
      </c>
      <c r="I48" s="83"/>
      <c r="K48" s="11"/>
      <c r="N48" s="2"/>
      <c r="O48" s="2"/>
      <c r="P48" s="2"/>
      <c r="Q48" s="2"/>
      <c r="R48" s="2"/>
      <c r="S48" s="2"/>
      <c r="T48" s="13"/>
      <c r="U48" s="13"/>
      <c r="V48" s="13"/>
      <c r="W48" s="13"/>
      <c r="AE48" s="2"/>
    </row>
    <row r="49" spans="1:31" x14ac:dyDescent="0.25">
      <c r="A49" s="3" t="s">
        <v>65</v>
      </c>
      <c r="B49" s="69" t="s">
        <v>66</v>
      </c>
      <c r="C49" s="98"/>
      <c r="D49" s="81" t="s">
        <v>0</v>
      </c>
      <c r="E49" s="98"/>
      <c r="F49" s="82" t="s">
        <v>0</v>
      </c>
      <c r="G49" s="98"/>
      <c r="H49" s="82" t="s">
        <v>0</v>
      </c>
      <c r="I49" s="21"/>
      <c r="AE49" s="2"/>
    </row>
    <row r="50" spans="1:31" x14ac:dyDescent="0.25">
      <c r="A50" s="3" t="s">
        <v>35</v>
      </c>
      <c r="B50" s="69" t="s">
        <v>67</v>
      </c>
      <c r="C50" s="98"/>
      <c r="D50" s="81"/>
      <c r="E50" s="98"/>
      <c r="F50" s="82"/>
      <c r="G50" s="98"/>
      <c r="H50" s="82"/>
      <c r="I50" s="21"/>
      <c r="AE50" s="2"/>
    </row>
    <row r="51" spans="1:31" ht="15.75" x14ac:dyDescent="0.25">
      <c r="A51" s="3"/>
      <c r="B51" s="69"/>
      <c r="C51" s="98"/>
      <c r="D51" s="81"/>
      <c r="E51" s="98"/>
      <c r="F51" s="82"/>
      <c r="G51" s="98"/>
      <c r="H51" s="82"/>
      <c r="I51" s="21"/>
      <c r="K51" s="11"/>
      <c r="N51" s="2"/>
      <c r="O51" s="2"/>
      <c r="P51" s="2"/>
      <c r="Q51" s="2"/>
      <c r="R51" s="2"/>
      <c r="S51" s="2"/>
      <c r="T51" s="13"/>
      <c r="U51" s="13"/>
      <c r="V51" s="13"/>
      <c r="W51" s="13"/>
      <c r="AD51" s="113"/>
      <c r="AE51" s="114"/>
    </row>
    <row r="52" spans="1:31" x14ac:dyDescent="0.25">
      <c r="A52" s="5" t="s">
        <v>135</v>
      </c>
      <c r="B52" s="108"/>
      <c r="C52" s="80">
        <f>D52*B12*12</f>
        <v>48987.911999999997</v>
      </c>
      <c r="D52" s="95">
        <v>0.47</v>
      </c>
      <c r="E52" s="80">
        <f>F52*B10*12</f>
        <v>48987.911999999997</v>
      </c>
      <c r="F52" s="96">
        <v>0.47</v>
      </c>
      <c r="G52" s="80">
        <f>C52-E52</f>
        <v>0</v>
      </c>
      <c r="H52" s="96">
        <f>D52-F52</f>
        <v>0</v>
      </c>
      <c r="I52" s="83"/>
      <c r="AE52" s="2"/>
    </row>
    <row r="53" spans="1:31" x14ac:dyDescent="0.25">
      <c r="A53" s="3" t="s">
        <v>136</v>
      </c>
      <c r="B53" s="69" t="s">
        <v>68</v>
      </c>
      <c r="C53" s="98"/>
      <c r="D53" s="81"/>
      <c r="E53" s="98"/>
      <c r="F53" s="82"/>
      <c r="G53" s="98"/>
      <c r="H53" s="82"/>
      <c r="I53" s="21"/>
      <c r="AE53" s="2"/>
    </row>
    <row r="54" spans="1:31" ht="15.75" x14ac:dyDescent="0.25">
      <c r="A54" s="4" t="s">
        <v>137</v>
      </c>
      <c r="B54" s="115"/>
      <c r="C54" s="116"/>
      <c r="D54" s="117"/>
      <c r="E54" s="116"/>
      <c r="F54" s="118"/>
      <c r="G54" s="116"/>
      <c r="H54" s="118"/>
      <c r="I54" s="83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AE54" s="2"/>
    </row>
    <row r="55" spans="1:31" ht="15.75" x14ac:dyDescent="0.25">
      <c r="A55" s="5" t="s">
        <v>143</v>
      </c>
      <c r="B55" s="69" t="s">
        <v>69</v>
      </c>
      <c r="C55" s="80">
        <f>D55*B12*12</f>
        <v>553459.17599999986</v>
      </c>
      <c r="D55" s="81">
        <v>5.31</v>
      </c>
      <c r="E55" s="80">
        <f>F55*B12*12</f>
        <v>553459.17599999986</v>
      </c>
      <c r="F55" s="82">
        <v>5.31</v>
      </c>
      <c r="G55" s="80">
        <f>C55-E55</f>
        <v>0</v>
      </c>
      <c r="H55" s="96">
        <f>D55-F55</f>
        <v>0</v>
      </c>
      <c r="I55" s="83"/>
      <c r="K55" s="11"/>
      <c r="L55" s="11"/>
      <c r="M55" s="11"/>
      <c r="N55" s="11"/>
      <c r="O55" s="11"/>
      <c r="P55" s="11"/>
      <c r="Q55" s="11"/>
      <c r="R55" s="11"/>
      <c r="S55" s="11"/>
      <c r="T55" s="13"/>
      <c r="U55" s="13"/>
      <c r="V55" s="13"/>
      <c r="W55" s="13"/>
      <c r="X55" s="13"/>
      <c r="Y55" s="13"/>
    </row>
    <row r="56" spans="1:31" ht="15.75" x14ac:dyDescent="0.25">
      <c r="A56" s="3" t="s">
        <v>144</v>
      </c>
      <c r="B56" s="69" t="s">
        <v>70</v>
      </c>
      <c r="C56" s="98"/>
      <c r="D56" s="81"/>
      <c r="E56" s="98"/>
      <c r="F56" s="82"/>
      <c r="G56" s="98"/>
      <c r="H56" s="82"/>
      <c r="I56" s="21"/>
      <c r="K56" s="11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31" ht="15.75" x14ac:dyDescent="0.25">
      <c r="A57" s="3" t="s">
        <v>145</v>
      </c>
      <c r="B57" s="69" t="s">
        <v>90</v>
      </c>
      <c r="C57" s="84"/>
      <c r="D57" s="85"/>
      <c r="E57" s="84"/>
      <c r="F57" s="86"/>
      <c r="G57" s="84"/>
      <c r="H57" s="86"/>
      <c r="I57" s="2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</row>
    <row r="58" spans="1:31" ht="15.75" x14ac:dyDescent="0.25">
      <c r="A58" s="68" t="s">
        <v>39</v>
      </c>
      <c r="B58" s="69" t="s">
        <v>89</v>
      </c>
      <c r="C58" s="84"/>
      <c r="D58" s="85"/>
      <c r="E58" s="84"/>
      <c r="F58" s="86"/>
      <c r="G58" s="84"/>
      <c r="H58" s="86"/>
      <c r="I58" s="21"/>
      <c r="K58" s="11"/>
      <c r="L58" s="11"/>
      <c r="M58" s="11"/>
      <c r="N58" s="11"/>
      <c r="O58" s="11"/>
      <c r="P58" s="11"/>
      <c r="Q58" s="11"/>
      <c r="R58" s="11"/>
      <c r="S58" s="11"/>
      <c r="T58" s="13"/>
      <c r="U58" s="13"/>
      <c r="V58" s="13"/>
      <c r="W58" s="13"/>
      <c r="X58" s="13"/>
      <c r="Y58" s="13"/>
    </row>
    <row r="59" spans="1:31" ht="15.75" x14ac:dyDescent="0.25">
      <c r="A59" s="68" t="s">
        <v>40</v>
      </c>
      <c r="B59" s="69" t="s">
        <v>71</v>
      </c>
      <c r="C59" s="84"/>
      <c r="D59" s="85"/>
      <c r="E59" s="84"/>
      <c r="F59" s="86"/>
      <c r="G59" s="84"/>
      <c r="H59" s="86"/>
      <c r="I59" s="21"/>
      <c r="K59" s="11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31" ht="15.75" x14ac:dyDescent="0.25">
      <c r="A60" s="68" t="s">
        <v>41</v>
      </c>
      <c r="B60" s="69" t="s">
        <v>72</v>
      </c>
      <c r="C60" s="84"/>
      <c r="D60" s="85"/>
      <c r="E60" s="84"/>
      <c r="F60" s="86"/>
      <c r="G60" s="84"/>
      <c r="H60" s="86"/>
      <c r="I60" s="21"/>
      <c r="K60" s="11"/>
      <c r="N60" s="2"/>
      <c r="O60" s="2"/>
      <c r="P60" s="2"/>
      <c r="Q60" s="2"/>
      <c r="R60" s="2"/>
      <c r="S60" s="2"/>
      <c r="T60" s="13"/>
      <c r="U60" s="13"/>
      <c r="V60" s="13"/>
      <c r="W60" s="13"/>
    </row>
    <row r="61" spans="1:31" x14ac:dyDescent="0.25">
      <c r="A61" s="68" t="s">
        <v>42</v>
      </c>
      <c r="B61" s="69" t="s">
        <v>73</v>
      </c>
      <c r="C61" s="84"/>
      <c r="D61" s="85"/>
      <c r="E61" s="84"/>
      <c r="F61" s="86"/>
      <c r="G61" s="84"/>
      <c r="H61" s="86"/>
      <c r="I61" s="83"/>
    </row>
    <row r="62" spans="1:31" x14ac:dyDescent="0.25">
      <c r="A62" s="68" t="s">
        <v>43</v>
      </c>
      <c r="B62" s="69" t="s">
        <v>74</v>
      </c>
      <c r="C62" s="84"/>
      <c r="D62" s="85"/>
      <c r="E62" s="84"/>
      <c r="F62" s="86"/>
      <c r="G62" s="84"/>
      <c r="H62" s="86"/>
      <c r="I62" s="83"/>
    </row>
    <row r="63" spans="1:31" ht="15.75" x14ac:dyDescent="0.25">
      <c r="A63" s="68"/>
      <c r="B63" s="69" t="s">
        <v>75</v>
      </c>
      <c r="C63" s="84"/>
      <c r="D63" s="85"/>
      <c r="E63" s="84"/>
      <c r="F63" s="86"/>
      <c r="G63" s="84"/>
      <c r="H63" s="86"/>
      <c r="I63" s="83"/>
      <c r="K63" s="11"/>
      <c r="N63" s="2"/>
      <c r="O63" s="2"/>
      <c r="P63" s="2"/>
      <c r="Q63" s="2"/>
      <c r="R63" s="2"/>
      <c r="S63" s="2"/>
      <c r="T63" s="13"/>
      <c r="U63" s="13"/>
      <c r="V63" s="13"/>
      <c r="W63" s="13"/>
      <c r="AE63" s="2"/>
    </row>
    <row r="64" spans="1:31" x14ac:dyDescent="0.25">
      <c r="A64" s="68"/>
      <c r="B64" s="69" t="s">
        <v>76</v>
      </c>
      <c r="C64" s="84"/>
      <c r="D64" s="85"/>
      <c r="E64" s="84"/>
      <c r="F64" s="86"/>
      <c r="G64" s="84"/>
      <c r="H64" s="86"/>
      <c r="I64" s="83"/>
    </row>
    <row r="65" spans="1:31" x14ac:dyDescent="0.25">
      <c r="A65" s="68"/>
      <c r="B65" s="69" t="s">
        <v>77</v>
      </c>
      <c r="C65" s="84"/>
      <c r="D65" s="85"/>
      <c r="E65" s="84"/>
      <c r="F65" s="86"/>
      <c r="G65" s="84"/>
      <c r="H65" s="86"/>
      <c r="I65" s="83"/>
      <c r="AE65" s="2"/>
    </row>
    <row r="66" spans="1:31" x14ac:dyDescent="0.25">
      <c r="A66" s="5" t="s">
        <v>146</v>
      </c>
      <c r="B66" s="108" t="s">
        <v>78</v>
      </c>
      <c r="C66" s="80">
        <f>D66*B12*12</f>
        <v>976631.35199999972</v>
      </c>
      <c r="D66" s="95">
        <v>9.3699999999999992</v>
      </c>
      <c r="E66" s="80">
        <f>F66*B12*12</f>
        <v>976631.35199999972</v>
      </c>
      <c r="F66" s="96">
        <v>9.3699999999999992</v>
      </c>
      <c r="G66" s="80">
        <f>C66-E66</f>
        <v>0</v>
      </c>
      <c r="H66" s="96">
        <f>D66-F66</f>
        <v>0</v>
      </c>
      <c r="I66" s="21"/>
      <c r="AE66" s="2"/>
    </row>
    <row r="67" spans="1:31" x14ac:dyDescent="0.25">
      <c r="A67" s="3" t="s">
        <v>147</v>
      </c>
      <c r="B67" s="69" t="s">
        <v>80</v>
      </c>
      <c r="C67" s="98"/>
      <c r="D67" s="81"/>
      <c r="E67" s="98"/>
      <c r="F67" s="82"/>
      <c r="G67" s="98"/>
      <c r="H67" s="82"/>
      <c r="I67" s="83"/>
      <c r="AE67" s="2"/>
    </row>
    <row r="68" spans="1:31" x14ac:dyDescent="0.25">
      <c r="A68" s="3" t="s">
        <v>148</v>
      </c>
      <c r="B68" s="69" t="s">
        <v>81</v>
      </c>
      <c r="C68" s="98"/>
      <c r="D68" s="81"/>
      <c r="E68" s="98"/>
      <c r="F68" s="82"/>
      <c r="G68" s="98"/>
      <c r="H68" s="82"/>
      <c r="I68" s="83"/>
      <c r="AE68" s="2"/>
    </row>
    <row r="69" spans="1:31" x14ac:dyDescent="0.25">
      <c r="A69" s="68"/>
      <c r="B69" s="69"/>
      <c r="C69" s="84"/>
      <c r="D69" s="85"/>
      <c r="E69" s="84"/>
      <c r="F69" s="86"/>
      <c r="G69" s="84"/>
      <c r="H69" s="86"/>
      <c r="I69" s="83"/>
      <c r="AE69" s="2"/>
    </row>
    <row r="70" spans="1:31" x14ac:dyDescent="0.25">
      <c r="A70" s="119" t="s">
        <v>82</v>
      </c>
      <c r="B70" s="108" t="s">
        <v>154</v>
      </c>
      <c r="C70" s="120"/>
      <c r="D70" s="121"/>
      <c r="E70" s="120"/>
      <c r="F70" s="122"/>
      <c r="G70" s="120"/>
      <c r="H70" s="122"/>
      <c r="I70" s="83"/>
      <c r="AE70" s="2"/>
    </row>
    <row r="71" spans="1:31" x14ac:dyDescent="0.25">
      <c r="A71" s="123" t="s">
        <v>79</v>
      </c>
      <c r="B71" s="69" t="s">
        <v>155</v>
      </c>
      <c r="C71" s="84"/>
      <c r="D71" s="124"/>
      <c r="E71" s="84"/>
      <c r="F71" s="86"/>
      <c r="G71" s="84"/>
      <c r="H71" s="86"/>
      <c r="I71" s="21"/>
      <c r="AE71" s="2"/>
    </row>
    <row r="72" spans="1:31" x14ac:dyDescent="0.25">
      <c r="A72" s="125" t="s">
        <v>108</v>
      </c>
      <c r="B72" s="69" t="s">
        <v>156</v>
      </c>
      <c r="C72" s="84"/>
      <c r="D72" s="124"/>
      <c r="E72" s="84"/>
      <c r="F72" s="86"/>
      <c r="G72" s="84"/>
      <c r="H72" s="86"/>
      <c r="I72" s="21"/>
      <c r="AE72" s="2"/>
    </row>
    <row r="73" spans="1:31" x14ac:dyDescent="0.25">
      <c r="A73" s="68"/>
      <c r="B73" s="69" t="s">
        <v>149</v>
      </c>
      <c r="C73" s="84"/>
      <c r="D73" s="124"/>
      <c r="E73" s="84"/>
      <c r="F73" s="86"/>
      <c r="G73" s="84"/>
      <c r="H73" s="86"/>
      <c r="I73" s="21"/>
      <c r="AE73" s="2"/>
    </row>
    <row r="74" spans="1:31" x14ac:dyDescent="0.25">
      <c r="A74" s="68"/>
      <c r="B74" s="69" t="s">
        <v>150</v>
      </c>
      <c r="C74" s="84"/>
      <c r="D74" s="124"/>
      <c r="E74" s="84"/>
      <c r="F74" s="86"/>
      <c r="G74" s="84"/>
      <c r="H74" s="86"/>
      <c r="I74" s="21"/>
      <c r="AE74" s="2"/>
    </row>
    <row r="75" spans="1:31" x14ac:dyDescent="0.25">
      <c r="A75" s="68"/>
      <c r="B75" s="69" t="s">
        <v>151</v>
      </c>
      <c r="C75" s="84"/>
      <c r="D75" s="124"/>
      <c r="E75" s="84"/>
      <c r="F75" s="86"/>
      <c r="G75" s="84"/>
      <c r="H75" s="86"/>
      <c r="I75" s="21"/>
      <c r="AE75" s="2"/>
    </row>
    <row r="76" spans="1:31" x14ac:dyDescent="0.25">
      <c r="A76" s="68"/>
      <c r="B76" s="69" t="s">
        <v>152</v>
      </c>
      <c r="C76" s="84"/>
      <c r="D76" s="124"/>
      <c r="E76" s="84"/>
      <c r="F76" s="86"/>
      <c r="G76" s="84"/>
      <c r="H76" s="86"/>
      <c r="I76" s="83"/>
      <c r="AD76" s="113"/>
      <c r="AE76" s="114"/>
    </row>
    <row r="77" spans="1:31" x14ac:dyDescent="0.25">
      <c r="A77" s="68"/>
      <c r="B77" s="69" t="s">
        <v>153</v>
      </c>
      <c r="C77" s="84"/>
      <c r="D77" s="124"/>
      <c r="E77" s="84"/>
      <c r="F77" s="86"/>
      <c r="G77" s="84"/>
      <c r="H77" s="86"/>
      <c r="I77" s="21"/>
      <c r="AE77" s="2"/>
    </row>
    <row r="78" spans="1:31" x14ac:dyDescent="0.25">
      <c r="A78" s="68"/>
      <c r="B78" s="69"/>
      <c r="C78" s="84"/>
      <c r="D78" s="124"/>
      <c r="E78" s="84"/>
      <c r="F78" s="86"/>
      <c r="G78" s="84"/>
      <c r="H78" s="86"/>
      <c r="I78" s="21"/>
      <c r="AE78" s="2"/>
    </row>
    <row r="79" spans="1:31" x14ac:dyDescent="0.25">
      <c r="A79" s="68"/>
      <c r="B79" s="69"/>
      <c r="C79" s="84"/>
      <c r="D79" s="124"/>
      <c r="E79" s="84"/>
      <c r="F79" s="86"/>
      <c r="G79" s="84"/>
      <c r="H79" s="86"/>
      <c r="I79" s="21"/>
      <c r="AE79" s="2"/>
    </row>
    <row r="80" spans="1:31" x14ac:dyDescent="0.25">
      <c r="A80" s="68"/>
      <c r="B80" s="69"/>
      <c r="C80" s="84"/>
      <c r="D80" s="124"/>
      <c r="E80" s="84"/>
      <c r="F80" s="86"/>
      <c r="G80" s="84"/>
      <c r="H80" s="86"/>
      <c r="I80" s="21"/>
      <c r="AE80" s="2"/>
    </row>
    <row r="81" spans="1:11" x14ac:dyDescent="0.25">
      <c r="A81" s="68"/>
      <c r="B81" s="69"/>
      <c r="C81" s="84"/>
      <c r="D81" s="124"/>
      <c r="E81" s="84"/>
      <c r="F81" s="86"/>
      <c r="G81" s="84"/>
      <c r="H81" s="86"/>
      <c r="I81" s="21"/>
    </row>
    <row r="82" spans="1:11" x14ac:dyDescent="0.25">
      <c r="A82" s="68"/>
      <c r="B82" s="69"/>
      <c r="C82" s="84"/>
      <c r="D82" s="124"/>
      <c r="E82" s="84"/>
      <c r="F82" s="86"/>
      <c r="G82" s="84"/>
      <c r="H82" s="86"/>
      <c r="I82" s="21"/>
    </row>
    <row r="83" spans="1:11" x14ac:dyDescent="0.25">
      <c r="A83" s="77"/>
      <c r="B83" s="126"/>
      <c r="C83" s="105"/>
      <c r="D83" s="106"/>
      <c r="E83" s="105"/>
      <c r="F83" s="107"/>
      <c r="G83" s="105"/>
      <c r="H83" s="107"/>
      <c r="I83" s="21"/>
    </row>
    <row r="84" spans="1:11" x14ac:dyDescent="0.25">
      <c r="A84" s="127" t="s">
        <v>83</v>
      </c>
      <c r="B84" s="128" t="s">
        <v>157</v>
      </c>
      <c r="C84" s="120"/>
      <c r="D84" s="121"/>
      <c r="E84" s="120"/>
      <c r="F84" s="122"/>
      <c r="G84" s="120"/>
      <c r="H84" s="122"/>
      <c r="I84" s="21"/>
    </row>
    <row r="85" spans="1:11" x14ac:dyDescent="0.25">
      <c r="A85" s="68" t="s">
        <v>79</v>
      </c>
      <c r="B85" s="128" t="s">
        <v>158</v>
      </c>
      <c r="C85" s="84"/>
      <c r="D85" s="124"/>
      <c r="E85" s="84"/>
      <c r="F85" s="86"/>
      <c r="G85" s="84"/>
      <c r="H85" s="86"/>
      <c r="I85" s="21"/>
    </row>
    <row r="86" spans="1:11" x14ac:dyDescent="0.25">
      <c r="A86" s="68" t="s">
        <v>109</v>
      </c>
      <c r="B86" s="128" t="s">
        <v>159</v>
      </c>
      <c r="C86" s="84"/>
      <c r="D86" s="124"/>
      <c r="E86" s="84"/>
      <c r="F86" s="86"/>
      <c r="G86" s="84"/>
      <c r="H86" s="86"/>
      <c r="I86" s="21"/>
    </row>
    <row r="87" spans="1:11" x14ac:dyDescent="0.25">
      <c r="A87" s="68"/>
      <c r="B87" s="128" t="s">
        <v>160</v>
      </c>
      <c r="C87" s="84"/>
      <c r="D87" s="124"/>
      <c r="E87" s="84"/>
      <c r="F87" s="86"/>
      <c r="G87" s="84"/>
      <c r="H87" s="86"/>
      <c r="I87" s="21"/>
    </row>
    <row r="88" spans="1:11" x14ac:dyDescent="0.25">
      <c r="A88" s="68"/>
      <c r="B88" s="128" t="s">
        <v>161</v>
      </c>
      <c r="C88" s="84"/>
      <c r="D88" s="124"/>
      <c r="E88" s="84"/>
      <c r="F88" s="86"/>
      <c r="G88" s="84"/>
      <c r="H88" s="86"/>
      <c r="I88" s="21"/>
    </row>
    <row r="89" spans="1:11" x14ac:dyDescent="0.25">
      <c r="A89" s="68"/>
      <c r="B89" s="128" t="s">
        <v>150</v>
      </c>
      <c r="C89" s="84"/>
      <c r="D89" s="124"/>
      <c r="E89" s="84"/>
      <c r="F89" s="86"/>
      <c r="G89" s="84"/>
      <c r="H89" s="86"/>
      <c r="I89" s="129"/>
      <c r="J89" s="9"/>
      <c r="K89" s="9"/>
    </row>
    <row r="90" spans="1:11" x14ac:dyDescent="0.25">
      <c r="A90" s="68"/>
      <c r="B90" s="128" t="s">
        <v>162</v>
      </c>
      <c r="C90" s="84"/>
      <c r="D90" s="124"/>
      <c r="E90" s="84"/>
      <c r="F90" s="86"/>
      <c r="G90" s="84"/>
      <c r="H90" s="86"/>
      <c r="I90" s="129"/>
      <c r="J90" s="9"/>
      <c r="K90" s="9"/>
    </row>
    <row r="91" spans="1:11" x14ac:dyDescent="0.25">
      <c r="A91" s="68"/>
      <c r="B91" s="128" t="s">
        <v>151</v>
      </c>
      <c r="C91" s="84"/>
      <c r="D91" s="124"/>
      <c r="E91" s="84"/>
      <c r="F91" s="86"/>
      <c r="G91" s="84"/>
      <c r="H91" s="86"/>
      <c r="I91" s="129"/>
      <c r="J91" s="9"/>
      <c r="K91" s="9"/>
    </row>
    <row r="92" spans="1:11" x14ac:dyDescent="0.25">
      <c r="A92" s="77"/>
      <c r="B92" s="128" t="s">
        <v>163</v>
      </c>
      <c r="C92" s="105"/>
      <c r="D92" s="106"/>
      <c r="E92" s="105"/>
      <c r="F92" s="107"/>
      <c r="G92" s="105"/>
      <c r="H92" s="107"/>
      <c r="I92" s="129"/>
      <c r="J92" s="9"/>
      <c r="K92" s="9"/>
    </row>
    <row r="93" spans="1:11" x14ac:dyDescent="0.25">
      <c r="A93" s="5" t="s">
        <v>92</v>
      </c>
      <c r="B93" s="108" t="s">
        <v>94</v>
      </c>
      <c r="C93" s="80">
        <f>D93*B12*12</f>
        <v>11465.255999999998</v>
      </c>
      <c r="D93" s="130">
        <v>0.11</v>
      </c>
      <c r="E93" s="80">
        <v>3849.12</v>
      </c>
      <c r="F93" s="131">
        <f>E93/12/B12</f>
        <v>3.6929240829860231E-2</v>
      </c>
      <c r="G93" s="80">
        <f>C93-E93</f>
        <v>7616.1359999999977</v>
      </c>
      <c r="H93" s="96">
        <f>D93-F93</f>
        <v>7.3070759170139776E-2</v>
      </c>
      <c r="I93" s="132" t="s">
        <v>183</v>
      </c>
      <c r="J93" s="9"/>
      <c r="K93" s="8"/>
    </row>
    <row r="94" spans="1:11" x14ac:dyDescent="0.25">
      <c r="A94" s="4" t="s">
        <v>93</v>
      </c>
      <c r="B94" s="126" t="s">
        <v>164</v>
      </c>
      <c r="C94" s="105"/>
      <c r="D94" s="106"/>
      <c r="E94" s="105"/>
      <c r="F94" s="107"/>
      <c r="G94" s="105"/>
      <c r="H94" s="107"/>
      <c r="I94" s="129"/>
      <c r="J94" s="9"/>
      <c r="K94" s="9"/>
    </row>
    <row r="95" spans="1:11" x14ac:dyDescent="0.25">
      <c r="A95" s="3" t="s">
        <v>165</v>
      </c>
      <c r="B95" s="69" t="s">
        <v>68</v>
      </c>
      <c r="C95" s="98">
        <f>D95*B12*12</f>
        <v>10422.959999999999</v>
      </c>
      <c r="D95" s="81">
        <v>0.1</v>
      </c>
      <c r="E95" s="98">
        <v>35.64</v>
      </c>
      <c r="F95" s="82">
        <f>E95/12/B12</f>
        <v>3.4193741509129847E-4</v>
      </c>
      <c r="G95" s="98">
        <f>C95-E95</f>
        <v>10387.32</v>
      </c>
      <c r="H95" s="82">
        <f>D95-F95</f>
        <v>9.965806258490871E-2</v>
      </c>
      <c r="I95" s="132" t="s">
        <v>183</v>
      </c>
      <c r="J95" s="9"/>
      <c r="K95" s="8"/>
    </row>
    <row r="96" spans="1:11" x14ac:dyDescent="0.25">
      <c r="A96" s="4" t="s">
        <v>125</v>
      </c>
      <c r="B96" s="69"/>
      <c r="C96" s="84"/>
      <c r="D96" s="85"/>
      <c r="E96" s="84"/>
      <c r="F96" s="86"/>
      <c r="G96" s="84"/>
      <c r="H96" s="86"/>
      <c r="I96" s="129"/>
      <c r="J96" s="9"/>
      <c r="K96" s="9"/>
    </row>
    <row r="97" spans="1:11" x14ac:dyDescent="0.25">
      <c r="A97" s="5" t="s">
        <v>129</v>
      </c>
      <c r="B97" s="133" t="s">
        <v>85</v>
      </c>
      <c r="C97" s="80">
        <f>D97*B12*12</f>
        <v>174063.43199999997</v>
      </c>
      <c r="D97" s="130">
        <v>1.67</v>
      </c>
      <c r="E97" s="80">
        <v>171873.11</v>
      </c>
      <c r="F97" s="131">
        <f>E97/12/B12</f>
        <v>1.6489856048569695</v>
      </c>
      <c r="G97" s="80">
        <f>C97-E97</f>
        <v>2190.3219999999856</v>
      </c>
      <c r="H97" s="96">
        <f>D97-F97</f>
        <v>2.1014395143030384E-2</v>
      </c>
      <c r="I97" s="132" t="s">
        <v>180</v>
      </c>
      <c r="J97" s="9"/>
      <c r="K97" s="9"/>
    </row>
    <row r="98" spans="1:11" x14ac:dyDescent="0.25">
      <c r="A98" s="3" t="s">
        <v>91</v>
      </c>
      <c r="B98" s="134"/>
      <c r="C98" s="84"/>
      <c r="D98" s="85"/>
      <c r="E98" s="84"/>
      <c r="F98" s="86"/>
      <c r="G98" s="84"/>
      <c r="H98" s="86"/>
      <c r="I98" s="129"/>
      <c r="J98" s="9"/>
      <c r="K98" s="9"/>
    </row>
    <row r="99" spans="1:11" x14ac:dyDescent="0.25">
      <c r="A99" s="5" t="s">
        <v>179</v>
      </c>
      <c r="B99" s="108" t="s">
        <v>68</v>
      </c>
      <c r="C99" s="80">
        <f>D99*B12*12</f>
        <v>44818.727999999996</v>
      </c>
      <c r="D99" s="95">
        <v>0.43</v>
      </c>
      <c r="E99" s="80">
        <f>F99*B12*12</f>
        <v>44818.727999999996</v>
      </c>
      <c r="F99" s="96">
        <v>0.43</v>
      </c>
      <c r="G99" s="80">
        <f>C99-E99</f>
        <v>0</v>
      </c>
      <c r="H99" s="96">
        <f>D99-F99</f>
        <v>0</v>
      </c>
      <c r="I99" s="132"/>
      <c r="J99" s="9"/>
      <c r="K99" s="9"/>
    </row>
    <row r="100" spans="1:11" x14ac:dyDescent="0.25">
      <c r="A100" s="3" t="s">
        <v>182</v>
      </c>
      <c r="B100" s="69"/>
      <c r="C100" s="98"/>
      <c r="D100" s="135"/>
      <c r="E100" s="98"/>
      <c r="F100" s="82"/>
      <c r="G100" s="98"/>
      <c r="H100" s="82"/>
      <c r="I100" s="132"/>
      <c r="J100" s="9"/>
      <c r="K100" s="9"/>
    </row>
    <row r="101" spans="1:11" x14ac:dyDescent="0.25">
      <c r="A101" s="5" t="s">
        <v>178</v>
      </c>
      <c r="B101" s="108" t="s">
        <v>68</v>
      </c>
      <c r="C101" s="80">
        <f>D101*B12*12</f>
        <v>88595.159999999989</v>
      </c>
      <c r="D101" s="95">
        <v>0.85</v>
      </c>
      <c r="E101" s="80">
        <f>F101*B12*12</f>
        <v>88595.159999999989</v>
      </c>
      <c r="F101" s="96">
        <v>0.85</v>
      </c>
      <c r="G101" s="80">
        <f>C101-E101</f>
        <v>0</v>
      </c>
      <c r="H101" s="96">
        <f>D101-F101</f>
        <v>0</v>
      </c>
      <c r="I101" s="132"/>
      <c r="J101" s="9"/>
      <c r="K101" s="9"/>
    </row>
    <row r="102" spans="1:11" x14ac:dyDescent="0.25">
      <c r="A102" s="4" t="s">
        <v>177</v>
      </c>
      <c r="B102" s="126"/>
      <c r="C102" s="116"/>
      <c r="D102" s="117"/>
      <c r="E102" s="116"/>
      <c r="F102" s="118"/>
      <c r="G102" s="116"/>
      <c r="H102" s="118"/>
      <c r="I102" s="132"/>
      <c r="J102" s="9"/>
      <c r="K102" s="9"/>
    </row>
    <row r="103" spans="1:11" x14ac:dyDescent="0.25">
      <c r="A103" s="5" t="s">
        <v>169</v>
      </c>
      <c r="B103" s="108" t="s">
        <v>68</v>
      </c>
      <c r="C103" s="80">
        <f>D103*B12*12</f>
        <v>47945.615999999995</v>
      </c>
      <c r="D103" s="95">
        <v>0.46</v>
      </c>
      <c r="E103" s="80">
        <f>F103*B12*12</f>
        <v>47945.615999999995</v>
      </c>
      <c r="F103" s="96">
        <v>0.46</v>
      </c>
      <c r="G103" s="80">
        <f>C103-E103</f>
        <v>0</v>
      </c>
      <c r="H103" s="96">
        <f>D103-F103</f>
        <v>0</v>
      </c>
      <c r="I103" s="132"/>
      <c r="J103" s="9"/>
      <c r="K103" s="9"/>
    </row>
    <row r="104" spans="1:11" x14ac:dyDescent="0.25">
      <c r="A104" s="4" t="s">
        <v>170</v>
      </c>
      <c r="B104" s="126"/>
      <c r="C104" s="116"/>
      <c r="D104" s="117"/>
      <c r="E104" s="116"/>
      <c r="F104" s="118"/>
      <c r="G104" s="116"/>
      <c r="H104" s="118"/>
      <c r="I104" s="132"/>
      <c r="J104" s="9"/>
      <c r="K104" s="9"/>
    </row>
    <row r="105" spans="1:11" x14ac:dyDescent="0.25">
      <c r="A105" s="3" t="s">
        <v>195</v>
      </c>
      <c r="B105" s="69" t="s">
        <v>68</v>
      </c>
      <c r="C105" s="98">
        <f>D105*B12*12</f>
        <v>119864.03999999998</v>
      </c>
      <c r="D105" s="81">
        <v>1.1499999999999999</v>
      </c>
      <c r="E105" s="98">
        <f>F105*B12*12</f>
        <v>119864.03999999998</v>
      </c>
      <c r="F105" s="82">
        <v>1.1499999999999999</v>
      </c>
      <c r="G105" s="98">
        <f>C105-E105</f>
        <v>0</v>
      </c>
      <c r="H105" s="82">
        <f>D105-F105</f>
        <v>0</v>
      </c>
      <c r="I105" s="132"/>
      <c r="J105" s="9"/>
      <c r="K105" s="9"/>
    </row>
    <row r="106" spans="1:11" x14ac:dyDescent="0.25">
      <c r="A106" s="3"/>
      <c r="B106" s="69"/>
      <c r="C106" s="98"/>
      <c r="D106" s="81"/>
      <c r="E106" s="98"/>
      <c r="F106" s="82"/>
      <c r="G106" s="98"/>
      <c r="H106" s="82"/>
      <c r="I106" s="132"/>
      <c r="J106" s="9"/>
      <c r="K106" s="9"/>
    </row>
    <row r="107" spans="1:11" x14ac:dyDescent="0.25">
      <c r="A107" s="5" t="s">
        <v>196</v>
      </c>
      <c r="B107" s="108"/>
      <c r="C107" s="80">
        <f>D107*B12*12</f>
        <v>383564.92799999996</v>
      </c>
      <c r="D107" s="130">
        <v>3.68</v>
      </c>
      <c r="E107" s="80">
        <f>F107*B12*12</f>
        <v>383564.92799999996</v>
      </c>
      <c r="F107" s="131">
        <v>3.68</v>
      </c>
      <c r="G107" s="80">
        <f>C107-E107</f>
        <v>0</v>
      </c>
      <c r="H107" s="96">
        <f>D107-F107</f>
        <v>0</v>
      </c>
      <c r="I107" s="132"/>
      <c r="J107" s="9"/>
      <c r="K107" s="9"/>
    </row>
    <row r="108" spans="1:11" ht="15.75" thickBot="1" x14ac:dyDescent="0.3">
      <c r="A108" s="3" t="s">
        <v>105</v>
      </c>
      <c r="B108" s="69"/>
      <c r="C108" s="136"/>
      <c r="D108" s="137"/>
      <c r="E108" s="98"/>
      <c r="F108" s="138"/>
      <c r="G108" s="98"/>
      <c r="H108" s="82"/>
      <c r="I108" s="132"/>
      <c r="J108" s="9"/>
      <c r="K108" s="9"/>
    </row>
    <row r="109" spans="1:11" x14ac:dyDescent="0.25">
      <c r="A109" s="139" t="s">
        <v>111</v>
      </c>
      <c r="B109" s="140"/>
      <c r="C109" s="141">
        <f>C20+C32+C48+C52+C55+C66+C93+C95+C97+C99+C101+C103+C107+C105</f>
        <v>3334304.9039999996</v>
      </c>
      <c r="D109" s="142">
        <f>D20+D32+D48+D52+D55+D66+D93+D95+D97+D99+D101+D103+D107+D105</f>
        <v>31.990000000000002</v>
      </c>
      <c r="E109" s="143">
        <f>E20+E32+E48+E52+E55+E66+E93+E95+E97+E99+E101+E103+E107+E105</f>
        <v>3314111.1259999997</v>
      </c>
      <c r="F109" s="144">
        <f>F20+F32+F48+F52+F55+F66+F93+F95+F97+F99+F101+F103+F107+F105</f>
        <v>31.796256783101917</v>
      </c>
      <c r="G109" s="143">
        <f>C109-E109</f>
        <v>20193.777999999933</v>
      </c>
      <c r="H109" s="144">
        <f>D109-F109</f>
        <v>0.19374321689808482</v>
      </c>
      <c r="I109" s="129"/>
      <c r="J109" s="9"/>
      <c r="K109" s="9"/>
    </row>
    <row r="110" spans="1:11" ht="15.75" thickBot="1" x14ac:dyDescent="0.3">
      <c r="A110" s="145" t="s">
        <v>112</v>
      </c>
      <c r="B110" s="146"/>
      <c r="C110" s="147"/>
      <c r="D110" s="148"/>
      <c r="E110" s="147"/>
      <c r="F110" s="149"/>
      <c r="G110" s="150"/>
      <c r="H110" s="151"/>
      <c r="I110" s="129"/>
      <c r="J110" s="9"/>
      <c r="K110" s="9"/>
    </row>
    <row r="111" spans="1:11" x14ac:dyDescent="0.25">
      <c r="A111" s="152" t="s">
        <v>106</v>
      </c>
      <c r="B111" s="69"/>
      <c r="C111" s="153">
        <f>C113+C116+C119+C125+C122</f>
        <v>1395634.3440000003</v>
      </c>
      <c r="D111" s="153">
        <f>D113+D116+D119+D125+D122</f>
        <v>13.389999999999999</v>
      </c>
      <c r="E111" s="136">
        <f>E113+E116+E119+E125+E122</f>
        <v>1195642.8159999999</v>
      </c>
      <c r="F111" s="154">
        <f>F113+F116+F119+F125+F122</f>
        <v>11.471240568897896</v>
      </c>
      <c r="G111" s="98">
        <f>C111-E111</f>
        <v>199991.5280000004</v>
      </c>
      <c r="H111" s="82">
        <f>D111-F111</f>
        <v>1.918759431102103</v>
      </c>
      <c r="I111" s="129"/>
      <c r="J111" s="9"/>
      <c r="K111" s="9"/>
    </row>
    <row r="112" spans="1:11" x14ac:dyDescent="0.25">
      <c r="A112" s="152"/>
      <c r="B112" s="69"/>
      <c r="C112" s="136"/>
      <c r="D112" s="153"/>
      <c r="E112" s="98"/>
      <c r="F112" s="154"/>
      <c r="G112" s="98"/>
      <c r="H112" s="82"/>
      <c r="I112" s="129"/>
      <c r="J112" s="9"/>
      <c r="K112" s="9"/>
    </row>
    <row r="113" spans="1:11" x14ac:dyDescent="0.25">
      <c r="A113" s="119" t="s">
        <v>107</v>
      </c>
      <c r="B113" s="108" t="s">
        <v>96</v>
      </c>
      <c r="C113" s="80">
        <f>D113*B12*12</f>
        <v>370015.07999999996</v>
      </c>
      <c r="D113" s="130">
        <v>3.55</v>
      </c>
      <c r="E113" s="80">
        <v>222384</v>
      </c>
      <c r="F113" s="131">
        <f>E113/12/B12</f>
        <v>2.133597365815469</v>
      </c>
      <c r="G113" s="80">
        <f>C113-E113</f>
        <v>147631.07999999996</v>
      </c>
      <c r="H113" s="96">
        <f>D113-F113</f>
        <v>1.4164026341845308</v>
      </c>
      <c r="I113" s="132" t="s">
        <v>183</v>
      </c>
      <c r="J113" s="9"/>
      <c r="K113" s="8"/>
    </row>
    <row r="114" spans="1:11" x14ac:dyDescent="0.25">
      <c r="A114" s="123" t="s">
        <v>84</v>
      </c>
      <c r="B114" s="69"/>
      <c r="C114" s="136"/>
      <c r="D114" s="153"/>
      <c r="E114" s="98"/>
      <c r="F114" s="82"/>
      <c r="G114" s="98"/>
      <c r="H114" s="82"/>
      <c r="I114" s="132"/>
      <c r="J114" s="9"/>
      <c r="K114" s="9"/>
    </row>
    <row r="115" spans="1:11" x14ac:dyDescent="0.25">
      <c r="A115" s="123" t="s">
        <v>95</v>
      </c>
      <c r="B115" s="69"/>
      <c r="C115" s="136"/>
      <c r="D115" s="153"/>
      <c r="E115" s="98"/>
      <c r="F115" s="82"/>
      <c r="G115" s="98"/>
      <c r="H115" s="82"/>
      <c r="I115" s="129"/>
      <c r="J115" s="9"/>
      <c r="K115" s="9"/>
    </row>
    <row r="116" spans="1:11" x14ac:dyDescent="0.25">
      <c r="A116" s="155" t="s">
        <v>117</v>
      </c>
      <c r="B116" s="108" t="s">
        <v>118</v>
      </c>
      <c r="C116" s="80">
        <f>D116*B12*12</f>
        <v>786933.48</v>
      </c>
      <c r="D116" s="156">
        <v>7.55</v>
      </c>
      <c r="E116" s="80">
        <f>F116*B12*12</f>
        <v>786933.48</v>
      </c>
      <c r="F116" s="131">
        <v>7.55</v>
      </c>
      <c r="G116" s="80">
        <f>C116-E116</f>
        <v>0</v>
      </c>
      <c r="H116" s="96">
        <f>D116-F116</f>
        <v>0</v>
      </c>
      <c r="I116" s="132"/>
      <c r="J116" s="9"/>
      <c r="K116" s="9"/>
    </row>
    <row r="117" spans="1:11" x14ac:dyDescent="0.25">
      <c r="A117" s="157" t="s">
        <v>166</v>
      </c>
      <c r="B117" s="69" t="s">
        <v>119</v>
      </c>
      <c r="C117" s="136"/>
      <c r="D117" s="153"/>
      <c r="E117" s="98"/>
      <c r="F117" s="82"/>
      <c r="G117" s="98"/>
      <c r="H117" s="82"/>
      <c r="I117" s="129"/>
      <c r="J117" s="9"/>
      <c r="K117" s="9"/>
    </row>
    <row r="118" spans="1:11" x14ac:dyDescent="0.25">
      <c r="A118" s="157" t="s">
        <v>167</v>
      </c>
      <c r="B118" s="126"/>
      <c r="C118" s="136"/>
      <c r="D118" s="153"/>
      <c r="E118" s="98"/>
      <c r="F118" s="82"/>
      <c r="G118" s="98"/>
      <c r="H118" s="82"/>
      <c r="I118" s="129"/>
      <c r="J118" s="9"/>
      <c r="K118" s="9"/>
    </row>
    <row r="119" spans="1:11" x14ac:dyDescent="0.25">
      <c r="A119" s="155" t="s">
        <v>122</v>
      </c>
      <c r="B119" s="108" t="s">
        <v>118</v>
      </c>
      <c r="C119" s="80">
        <f>D119*B12*12</f>
        <v>36480.36</v>
      </c>
      <c r="D119" s="130">
        <v>0.35</v>
      </c>
      <c r="E119" s="80">
        <f>F119*B12*12</f>
        <v>32311.175999999999</v>
      </c>
      <c r="F119" s="131">
        <v>0.31</v>
      </c>
      <c r="G119" s="80">
        <f>C119-E119</f>
        <v>4169.1840000000011</v>
      </c>
      <c r="H119" s="96">
        <f>D119-F119</f>
        <v>3.999999999999998E-2</v>
      </c>
      <c r="I119" s="132" t="s">
        <v>184</v>
      </c>
      <c r="J119" s="9"/>
      <c r="K119" s="8"/>
    </row>
    <row r="120" spans="1:11" x14ac:dyDescent="0.25">
      <c r="A120" s="157" t="s">
        <v>130</v>
      </c>
      <c r="B120" s="69" t="s">
        <v>119</v>
      </c>
      <c r="C120" s="136"/>
      <c r="D120" s="153"/>
      <c r="E120" s="98"/>
      <c r="F120" s="82"/>
      <c r="G120" s="98"/>
      <c r="H120" s="82"/>
      <c r="I120" s="132"/>
      <c r="J120" s="9"/>
      <c r="K120" s="9"/>
    </row>
    <row r="121" spans="1:11" x14ac:dyDescent="0.25">
      <c r="A121" s="158" t="s">
        <v>168</v>
      </c>
      <c r="B121" s="126"/>
      <c r="C121" s="159"/>
      <c r="D121" s="160"/>
      <c r="E121" s="116"/>
      <c r="F121" s="118"/>
      <c r="G121" s="116"/>
      <c r="H121" s="118"/>
      <c r="I121" s="129"/>
      <c r="J121" s="9"/>
      <c r="K121" s="9"/>
    </row>
    <row r="122" spans="1:11" x14ac:dyDescent="0.25">
      <c r="A122" s="157" t="s">
        <v>131</v>
      </c>
      <c r="B122" s="108" t="s">
        <v>118</v>
      </c>
      <c r="C122" s="80">
        <f>D122*B12*12</f>
        <v>97975.823999999993</v>
      </c>
      <c r="D122" s="130">
        <v>0.94</v>
      </c>
      <c r="E122" s="80">
        <v>50030.21</v>
      </c>
      <c r="F122" s="131">
        <f>E122/12/B12</f>
        <v>0.48000001918840718</v>
      </c>
      <c r="G122" s="80">
        <f>C122-E122</f>
        <v>47945.613999999994</v>
      </c>
      <c r="H122" s="96">
        <f>D122-F122</f>
        <v>0.45999998081159277</v>
      </c>
      <c r="I122" s="132" t="s">
        <v>184</v>
      </c>
      <c r="J122" s="8"/>
      <c r="K122" s="8"/>
    </row>
    <row r="123" spans="1:11" x14ac:dyDescent="0.25">
      <c r="A123" s="157" t="s">
        <v>132</v>
      </c>
      <c r="B123" s="69" t="s">
        <v>119</v>
      </c>
      <c r="C123" s="136"/>
      <c r="D123" s="153"/>
      <c r="E123" s="98"/>
      <c r="F123" s="82"/>
      <c r="G123" s="98"/>
      <c r="H123" s="82"/>
      <c r="I123" s="161"/>
      <c r="J123" s="8"/>
      <c r="K123" s="9"/>
    </row>
    <row r="124" spans="1:11" x14ac:dyDescent="0.25">
      <c r="A124" s="157" t="s">
        <v>168</v>
      </c>
      <c r="B124" s="126"/>
      <c r="C124" s="159"/>
      <c r="D124" s="160"/>
      <c r="E124" s="116"/>
      <c r="F124" s="118"/>
      <c r="G124" s="116"/>
      <c r="H124" s="118"/>
      <c r="I124" s="162"/>
      <c r="J124" s="8"/>
      <c r="K124" s="9"/>
    </row>
    <row r="125" spans="1:11" x14ac:dyDescent="0.25">
      <c r="A125" s="119" t="s">
        <v>133</v>
      </c>
      <c r="B125" s="133" t="s">
        <v>118</v>
      </c>
      <c r="C125" s="80">
        <f>D125*B12*12</f>
        <v>104229.59999999999</v>
      </c>
      <c r="D125" s="153">
        <v>1</v>
      </c>
      <c r="E125" s="80">
        <v>103983.95</v>
      </c>
      <c r="F125" s="82">
        <f>E125/12/B12</f>
        <v>0.99764318389401863</v>
      </c>
      <c r="G125" s="80">
        <f>C125-E125</f>
        <v>245.64999999999418</v>
      </c>
      <c r="H125" s="96">
        <f>D125-F125</f>
        <v>2.3568161059813741E-3</v>
      </c>
      <c r="I125" s="132" t="s">
        <v>183</v>
      </c>
      <c r="J125" s="8"/>
      <c r="K125" s="8"/>
    </row>
    <row r="126" spans="1:11" x14ac:dyDescent="0.25">
      <c r="A126" s="123" t="s">
        <v>120</v>
      </c>
      <c r="B126" s="163" t="s">
        <v>119</v>
      </c>
      <c r="C126" s="136"/>
      <c r="D126" s="153"/>
      <c r="E126" s="98"/>
      <c r="F126" s="82"/>
      <c r="G126" s="98"/>
      <c r="H126" s="82"/>
      <c r="I126" s="129"/>
      <c r="J126" s="9"/>
      <c r="K126" s="9"/>
    </row>
    <row r="127" spans="1:11" ht="15.75" thickBot="1" x14ac:dyDescent="0.3">
      <c r="A127" s="123" t="s">
        <v>121</v>
      </c>
      <c r="B127" s="163" t="s">
        <v>88</v>
      </c>
      <c r="C127" s="136"/>
      <c r="D127" s="153"/>
      <c r="E127" s="98"/>
      <c r="F127" s="82"/>
      <c r="G127" s="98"/>
      <c r="H127" s="82"/>
      <c r="I127" s="129"/>
      <c r="J127" s="9"/>
      <c r="K127" s="9"/>
    </row>
    <row r="128" spans="1:11" x14ac:dyDescent="0.25">
      <c r="A128" s="164" t="s">
        <v>86</v>
      </c>
      <c r="B128" s="25"/>
      <c r="C128" s="165">
        <f>C109+C111</f>
        <v>4729939.2479999997</v>
      </c>
      <c r="D128" s="166">
        <f>D109+D111</f>
        <v>45.38</v>
      </c>
      <c r="E128" s="165">
        <f>E109+E111</f>
        <v>4509753.9419999998</v>
      </c>
      <c r="F128" s="166">
        <f>F109+F111</f>
        <v>43.267497351999815</v>
      </c>
      <c r="G128" s="143">
        <f>C128-E128</f>
        <v>220185.30599999987</v>
      </c>
      <c r="H128" s="144">
        <f>D128-F128</f>
        <v>2.1125026480001878</v>
      </c>
      <c r="I128" s="129"/>
      <c r="J128" s="9"/>
      <c r="K128" s="9"/>
    </row>
    <row r="129" spans="1:11" ht="15.75" thickBot="1" x14ac:dyDescent="0.3">
      <c r="A129" s="167" t="s">
        <v>113</v>
      </c>
      <c r="B129" s="168"/>
      <c r="C129" s="169"/>
      <c r="D129" s="170"/>
      <c r="E129" s="169"/>
      <c r="F129" s="171"/>
      <c r="G129" s="169"/>
      <c r="H129" s="171"/>
      <c r="I129" s="129"/>
      <c r="J129" s="9"/>
      <c r="K129" s="9"/>
    </row>
    <row r="130" spans="1:11" x14ac:dyDescent="0.25">
      <c r="A130" s="172"/>
      <c r="B130" s="173"/>
      <c r="C130" s="172"/>
      <c r="D130" s="174"/>
      <c r="E130" s="172"/>
      <c r="F130" s="172"/>
      <c r="G130" s="172"/>
      <c r="H130" s="172"/>
      <c r="I130" s="175"/>
      <c r="J130" s="10"/>
      <c r="K130" s="9"/>
    </row>
    <row r="131" spans="1:11" x14ac:dyDescent="0.25">
      <c r="A131" s="176"/>
      <c r="B131" s="176"/>
      <c r="C131" s="176"/>
      <c r="D131" s="12"/>
      <c r="E131" s="176"/>
      <c r="F131" s="176"/>
      <c r="G131" s="176"/>
      <c r="H131" s="176"/>
      <c r="I131" s="129"/>
      <c r="J131" s="9"/>
      <c r="K131" s="9"/>
    </row>
    <row r="132" spans="1:11" ht="15.75" x14ac:dyDescent="0.25">
      <c r="A132" s="11" t="s">
        <v>197</v>
      </c>
      <c r="B132" s="11"/>
      <c r="C132" s="11"/>
      <c r="D132" s="12"/>
      <c r="E132" s="11"/>
      <c r="F132" s="11"/>
      <c r="G132" s="11"/>
      <c r="H132" s="11"/>
      <c r="I132" s="129"/>
      <c r="J132" s="9"/>
      <c r="K132" s="9"/>
    </row>
    <row r="133" spans="1:11" ht="15.75" x14ac:dyDescent="0.25">
      <c r="A133" s="11"/>
      <c r="B133" s="11"/>
      <c r="C133" s="11"/>
      <c r="D133" s="12"/>
      <c r="E133" s="11"/>
      <c r="F133" s="11"/>
      <c r="G133" s="11"/>
      <c r="H133" s="11"/>
      <c r="I133" s="129"/>
      <c r="J133" s="9"/>
      <c r="K133" s="9"/>
    </row>
    <row r="134" spans="1:11" ht="15.75" x14ac:dyDescent="0.25">
      <c r="A134" s="11" t="s">
        <v>0</v>
      </c>
      <c r="B134" s="11"/>
      <c r="C134" s="11"/>
      <c r="D134" s="12"/>
      <c r="E134" s="11"/>
      <c r="F134" s="11"/>
      <c r="G134" s="13"/>
      <c r="H134" s="11"/>
      <c r="I134" s="14"/>
      <c r="J134" s="9"/>
      <c r="K134" s="9"/>
    </row>
    <row r="135" spans="1:11" ht="15.75" x14ac:dyDescent="0.25">
      <c r="A135" s="11"/>
      <c r="B135" s="11"/>
      <c r="C135" s="13"/>
      <c r="D135" s="12"/>
      <c r="E135" s="11"/>
      <c r="F135" s="11"/>
      <c r="G135" s="13"/>
      <c r="H135" s="11"/>
      <c r="I135" s="15"/>
    </row>
    <row r="136" spans="1:11" ht="15.75" x14ac:dyDescent="0.25">
      <c r="A136" s="11"/>
      <c r="B136" s="11"/>
      <c r="C136" s="13"/>
      <c r="D136" s="12"/>
      <c r="E136" s="11"/>
      <c r="F136" s="11"/>
      <c r="G136" s="13"/>
      <c r="H136" s="11"/>
      <c r="I136" s="15"/>
    </row>
    <row r="137" spans="1:11" x14ac:dyDescent="0.25">
      <c r="G137" s="2"/>
    </row>
    <row r="138" spans="1:11" x14ac:dyDescent="0.25">
      <c r="G138" s="2"/>
    </row>
    <row r="139" spans="1:11" x14ac:dyDescent="0.25">
      <c r="G139" s="2"/>
    </row>
    <row r="140" spans="1:11" x14ac:dyDescent="0.25">
      <c r="A140" s="6"/>
      <c r="B140" s="6"/>
      <c r="C140" s="6"/>
      <c r="D140" s="6"/>
      <c r="E140" s="6"/>
      <c r="F140" s="6"/>
      <c r="G140" s="76"/>
      <c r="H140" s="76"/>
      <c r="I140" s="177"/>
    </row>
    <row r="141" spans="1:11" x14ac:dyDescent="0.25">
      <c r="A141" s="178"/>
      <c r="B141" s="178"/>
      <c r="C141" s="179"/>
      <c r="D141" s="172"/>
      <c r="E141" s="179"/>
      <c r="F141" s="71"/>
      <c r="G141" s="6"/>
      <c r="H141" s="76"/>
      <c r="I141" s="177"/>
    </row>
    <row r="142" spans="1:11" x14ac:dyDescent="0.25">
      <c r="A142" s="178"/>
      <c r="B142" s="178"/>
      <c r="C142" s="179"/>
      <c r="D142" s="172"/>
      <c r="E142" s="180"/>
      <c r="F142" s="181"/>
      <c r="G142" s="6"/>
      <c r="H142" s="76"/>
      <c r="I142" s="177"/>
    </row>
    <row r="143" spans="1:11" x14ac:dyDescent="0.25">
      <c r="A143" s="178"/>
      <c r="B143" s="178"/>
      <c r="C143" s="179"/>
      <c r="D143" s="172"/>
      <c r="E143" s="179"/>
      <c r="F143" s="71"/>
      <c r="G143" s="6"/>
      <c r="H143" s="76"/>
      <c r="I143" s="177"/>
    </row>
    <row r="144" spans="1:11" x14ac:dyDescent="0.25">
      <c r="A144" s="178"/>
      <c r="B144" s="178"/>
      <c r="C144" s="179"/>
      <c r="D144" s="172"/>
      <c r="E144" s="179"/>
      <c r="F144" s="181"/>
      <c r="G144" s="6"/>
      <c r="H144" s="76"/>
      <c r="I144" s="177"/>
    </row>
    <row r="145" spans="1:9" x14ac:dyDescent="0.25">
      <c r="A145" s="173"/>
      <c r="B145" s="173"/>
      <c r="C145" s="173"/>
      <c r="D145" s="173"/>
      <c r="E145" s="71"/>
      <c r="F145" s="71"/>
      <c r="G145" s="6"/>
      <c r="H145" s="76"/>
      <c r="I145" s="177"/>
    </row>
    <row r="146" spans="1:9" x14ac:dyDescent="0.25">
      <c r="A146" s="173"/>
      <c r="B146" s="173"/>
      <c r="C146" s="173"/>
      <c r="D146" s="173"/>
      <c r="E146" s="71"/>
      <c r="F146" s="71"/>
      <c r="G146" s="76"/>
      <c r="H146" s="76"/>
      <c r="I146" s="177"/>
    </row>
    <row r="147" spans="1:9" ht="15.75" x14ac:dyDescent="0.25">
      <c r="A147" s="182"/>
      <c r="B147" s="182"/>
      <c r="C147" s="182"/>
      <c r="D147" s="182"/>
      <c r="E147" s="71"/>
      <c r="F147" s="85"/>
      <c r="G147" s="6"/>
      <c r="H147" s="76"/>
      <c r="I147" s="177"/>
    </row>
    <row r="148" spans="1:9" x14ac:dyDescent="0.25">
      <c r="A148" s="173"/>
      <c r="B148" s="173"/>
      <c r="C148" s="173"/>
      <c r="D148" s="173"/>
      <c r="E148" s="71"/>
      <c r="F148" s="71"/>
      <c r="G148" s="6"/>
      <c r="H148" s="76"/>
      <c r="I148" s="177"/>
    </row>
    <row r="149" spans="1:9" x14ac:dyDescent="0.25">
      <c r="A149" s="173"/>
      <c r="B149" s="6"/>
      <c r="C149" s="6"/>
      <c r="D149" s="6"/>
      <c r="E149" s="6"/>
      <c r="F149" s="6"/>
      <c r="G149" s="6"/>
      <c r="H149" s="6"/>
      <c r="I149" s="177"/>
    </row>
    <row r="150" spans="1:9" x14ac:dyDescent="0.25">
      <c r="A150" s="173"/>
      <c r="B150" s="6"/>
      <c r="C150" s="6"/>
      <c r="D150" s="6"/>
      <c r="E150" s="6"/>
      <c r="F150" s="6"/>
      <c r="G150" s="6"/>
      <c r="H150" s="6"/>
      <c r="I150" s="177"/>
    </row>
    <row r="151" spans="1:9" x14ac:dyDescent="0.25">
      <c r="A151" s="178"/>
      <c r="B151" s="178"/>
      <c r="C151" s="179"/>
      <c r="D151" s="172"/>
      <c r="E151" s="179"/>
      <c r="F151" s="71"/>
      <c r="G151" s="6"/>
      <c r="H151" s="6"/>
      <c r="I151" s="177"/>
    </row>
    <row r="152" spans="1:9" x14ac:dyDescent="0.25">
      <c r="A152" s="178"/>
      <c r="B152" s="178"/>
      <c r="C152" s="179"/>
      <c r="D152" s="172"/>
      <c r="E152" s="180"/>
      <c r="F152" s="181"/>
      <c r="G152" s="6"/>
      <c r="H152" s="6"/>
      <c r="I152" s="183"/>
    </row>
    <row r="153" spans="1:9" x14ac:dyDescent="0.25">
      <c r="A153" s="6"/>
      <c r="B153" s="6"/>
      <c r="C153" s="6"/>
      <c r="D153" s="6"/>
      <c r="E153" s="6"/>
      <c r="F153" s="6"/>
      <c r="G153" s="76"/>
      <c r="H153" s="6"/>
      <c r="I153" s="184"/>
    </row>
    <row r="154" spans="1:9" x14ac:dyDescent="0.25">
      <c r="A154" s="6"/>
      <c r="B154" s="6"/>
      <c r="C154" s="6"/>
      <c r="D154" s="6"/>
      <c r="E154" s="6"/>
      <c r="F154" s="6"/>
      <c r="G154" s="76"/>
      <c r="H154" s="76"/>
      <c r="I154" s="177"/>
    </row>
    <row r="155" spans="1:9" x14ac:dyDescent="0.25">
      <c r="A155" s="6"/>
      <c r="B155" s="6"/>
      <c r="C155" s="6"/>
      <c r="D155" s="6"/>
      <c r="E155" s="6"/>
      <c r="F155" s="6"/>
      <c r="G155" s="76"/>
      <c r="H155" s="76"/>
      <c r="I155" s="177"/>
    </row>
    <row r="156" spans="1:9" x14ac:dyDescent="0.25">
      <c r="A156" s="6"/>
      <c r="B156" s="6"/>
      <c r="C156" s="6"/>
      <c r="D156" s="6"/>
      <c r="E156" s="6"/>
      <c r="F156" s="6"/>
      <c r="G156" s="185"/>
      <c r="H156" s="6"/>
      <c r="I156" s="177"/>
    </row>
    <row r="157" spans="1:9" x14ac:dyDescent="0.25">
      <c r="A157" s="6"/>
      <c r="B157" s="6"/>
      <c r="C157" s="6"/>
      <c r="D157" s="6"/>
      <c r="E157" s="6"/>
      <c r="F157" s="6"/>
      <c r="G157" s="185"/>
      <c r="H157" s="6"/>
      <c r="I157" s="177"/>
    </row>
    <row r="159" spans="1:9" x14ac:dyDescent="0.25">
      <c r="G159" s="114"/>
    </row>
    <row r="160" spans="1:9" x14ac:dyDescent="0.25">
      <c r="G160" s="2"/>
    </row>
    <row r="161" spans="7:8" x14ac:dyDescent="0.25">
      <c r="G161" s="2"/>
    </row>
    <row r="162" spans="7:8" x14ac:dyDescent="0.25">
      <c r="G162" s="2"/>
      <c r="H162" s="2"/>
    </row>
    <row r="163" spans="7:8" x14ac:dyDescent="0.25">
      <c r="G163" s="2"/>
    </row>
    <row r="164" spans="7:8" x14ac:dyDescent="0.25">
      <c r="G164" s="2"/>
    </row>
    <row r="166" spans="7:8" x14ac:dyDescent="0.25">
      <c r="G166" s="186"/>
    </row>
    <row r="167" spans="7:8" x14ac:dyDescent="0.25">
      <c r="G167" s="2"/>
    </row>
    <row r="168" spans="7:8" x14ac:dyDescent="0.25">
      <c r="G168" s="2"/>
    </row>
    <row r="169" spans="7:8" x14ac:dyDescent="0.25">
      <c r="G169" s="186"/>
    </row>
    <row r="171" spans="7:8" x14ac:dyDescent="0.25">
      <c r="G171" s="186"/>
    </row>
    <row r="172" spans="7:8" x14ac:dyDescent="0.25">
      <c r="G172" s="186"/>
    </row>
    <row r="175" spans="7:8" x14ac:dyDescent="0.25">
      <c r="G175" s="2"/>
    </row>
    <row r="176" spans="7:8" x14ac:dyDescent="0.25">
      <c r="G176" s="186"/>
    </row>
    <row r="177" spans="7:7" x14ac:dyDescent="0.25">
      <c r="G177" s="186"/>
    </row>
  </sheetData>
  <pageMargins left="0" right="0" top="0" bottom="0" header="0.31496062992125984" footer="0.31496062992125984"/>
  <pageSetup paperSize="9" scale="2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 УК (отч)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2025-03-24T02:00:32Z</dcterms:modified>
</cp:coreProperties>
</file>